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https://cgiar.sharepoint.com/sites/CIP/dep/logistics/public/02. PURCHASES/2026/COMPRADOR RESPONSABLE/RENATO TINCO/RQ USUARIOS/12072377 LÍNEA INTEGRAL DE PROCESAMIENTO DE JARABE DE  YACÓN/"/>
    </mc:Choice>
  </mc:AlternateContent>
  <xr:revisionPtr revIDLastSave="0" documentId="8_{9544608A-EEE6-4FAC-A779-6151931E8C6E}" xr6:coauthVersionLast="47" xr6:coauthVersionMax="47" xr10:uidLastSave="{00000000-0000-0000-0000-000000000000}"/>
  <bookViews>
    <workbookView xWindow="-25320" yWindow="2145" windowWidth="25440" windowHeight="15270" tabRatio="500" xr2:uid="{00000000-000D-0000-FFFF-FFFF00000000}"/>
  </bookViews>
  <sheets>
    <sheet name="Formato Cotización" sheetId="1" r:id="rId1"/>
    <sheet name="Instrucciones" sheetId="2" state="hidden" r:id="rId2"/>
  </sheets>
  <definedNames>
    <definedName name="_xlnm._FilterDatabase" localSheetId="0" hidden="1">'Formato Cotización'!$A$4:$J$133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33" i="1" l="1"/>
  <c r="G132" i="1"/>
  <c r="B150" i="1" s="1"/>
  <c r="G131" i="1"/>
  <c r="G130" i="1"/>
  <c r="G129" i="1"/>
  <c r="G128" i="1"/>
  <c r="G127" i="1"/>
  <c r="G126" i="1"/>
  <c r="G125" i="1"/>
  <c r="G124" i="1"/>
  <c r="G123" i="1"/>
  <c r="G122" i="1"/>
  <c r="G121" i="1"/>
  <c r="B149" i="1" s="1"/>
  <c r="G120" i="1"/>
  <c r="G119" i="1"/>
  <c r="G118" i="1"/>
  <c r="G117" i="1"/>
  <c r="G116" i="1"/>
  <c r="G115" i="1"/>
  <c r="G114" i="1"/>
  <c r="G113" i="1"/>
  <c r="B148" i="1" s="1"/>
  <c r="G112" i="1"/>
  <c r="G111" i="1"/>
  <c r="G110" i="1"/>
  <c r="G109" i="1"/>
  <c r="G108" i="1"/>
  <c r="G107" i="1"/>
  <c r="G106" i="1"/>
  <c r="G105" i="1"/>
  <c r="G104" i="1"/>
  <c r="G103" i="1"/>
  <c r="G102" i="1"/>
  <c r="G101" i="1"/>
  <c r="B147" i="1" s="1"/>
  <c r="G100" i="1"/>
  <c r="G99" i="1"/>
  <c r="G98" i="1"/>
  <c r="G97" i="1"/>
  <c r="G96" i="1"/>
  <c r="G95" i="1"/>
  <c r="G94" i="1"/>
  <c r="G93" i="1"/>
  <c r="G92" i="1"/>
  <c r="G91" i="1"/>
  <c r="G90" i="1"/>
  <c r="G89" i="1"/>
  <c r="B146" i="1" s="1"/>
  <c r="G88" i="1"/>
  <c r="G87" i="1"/>
  <c r="G86" i="1"/>
  <c r="G85" i="1"/>
  <c r="G84" i="1"/>
  <c r="G83" i="1"/>
  <c r="G82" i="1"/>
  <c r="G81" i="1"/>
  <c r="G80" i="1"/>
  <c r="G79" i="1"/>
  <c r="G78" i="1"/>
  <c r="B145" i="1" s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 s="1"/>
  <c r="B144" i="1" s="1"/>
  <c r="G63" i="1"/>
  <c r="G62" i="1"/>
  <c r="G61" i="1"/>
  <c r="G60" i="1"/>
  <c r="G59" i="1"/>
  <c r="G58" i="1"/>
  <c r="G57" i="1"/>
  <c r="G56" i="1"/>
  <c r="G54" i="1" s="1"/>
  <c r="B143" i="1" s="1"/>
  <c r="G55" i="1"/>
  <c r="G53" i="1"/>
  <c r="G42" i="1" s="1"/>
  <c r="B142" i="1" s="1"/>
  <c r="G52" i="1"/>
  <c r="G51" i="1"/>
  <c r="G50" i="1"/>
  <c r="G49" i="1"/>
  <c r="G48" i="1"/>
  <c r="G47" i="1"/>
  <c r="G46" i="1"/>
  <c r="G45" i="1"/>
  <c r="G44" i="1"/>
  <c r="G43" i="1"/>
  <c r="G41" i="1"/>
  <c r="G40" i="1"/>
  <c r="G32" i="1" s="1"/>
  <c r="B141" i="1" s="1"/>
  <c r="G39" i="1"/>
  <c r="G38" i="1"/>
  <c r="G37" i="1"/>
  <c r="G36" i="1"/>
  <c r="G35" i="1"/>
  <c r="G34" i="1"/>
  <c r="G33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B140" i="1" s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B139" i="1" s="1"/>
  <c r="B151" i="1" l="1"/>
  <c r="B152" i="1" l="1"/>
  <c r="B153" i="1" s="1"/>
</calcChain>
</file>

<file path=xl/sharedStrings.xml><?xml version="1.0" encoding="utf-8"?>
<sst xmlns="http://schemas.openxmlformats.org/spreadsheetml/2006/main" count="586" uniqueCount="303">
  <si>
    <t>FORMATO DE PROPUESTA ECONÓMICA DESAGREGADA – LÍNEA DE PROCESAMIENTO DE JARABE DE YACÓN</t>
  </si>
  <si>
    <t>El proveedor deberá completar cantidades, precios unitarios, marca/modelo y señalar si cada partida está incluida, excluida o es requerida por el proveedor.</t>
  </si>
  <si>
    <t>Ítem</t>
  </si>
  <si>
    <t>Rubro</t>
  </si>
  <si>
    <t>Descripción / partida</t>
  </si>
  <si>
    <t>Unidad</t>
  </si>
  <si>
    <t>Cantidad  propuesta por el proveedor</t>
  </si>
  <si>
    <t>Precio unitario (S/)</t>
  </si>
  <si>
    <t>Precio total (S/)</t>
  </si>
  <si>
    <t>Marca / modelo</t>
  </si>
  <si>
    <t>Incluido / Excluido / Requerido</t>
  </si>
  <si>
    <t>Observaciones</t>
  </si>
  <si>
    <t>1</t>
  </si>
  <si>
    <t>INGENIERÍA</t>
  </si>
  <si>
    <t>1.1</t>
  </si>
  <si>
    <t>Ingeniería</t>
  </si>
  <si>
    <t>Ingeniería básica</t>
  </si>
  <si>
    <t>GLB</t>
  </si>
  <si>
    <t>1.2</t>
  </si>
  <si>
    <t>Ingeniería de detalle</t>
  </si>
  <si>
    <t>1.3</t>
  </si>
  <si>
    <t>Diseño del proceso</t>
  </si>
  <si>
    <t>1.4</t>
  </si>
  <si>
    <t>PFD – Diagrama de flujo de proceso</t>
  </si>
  <si>
    <t>UND</t>
  </si>
  <si>
    <t>1.5</t>
  </si>
  <si>
    <t>P&amp;ID – Diagrama de tuberías e instrumentación</t>
  </si>
  <si>
    <t>1.6</t>
  </si>
  <si>
    <t>Layout general de la línea</t>
  </si>
  <si>
    <t>1.7</t>
  </si>
  <si>
    <t>Balance de masa</t>
  </si>
  <si>
    <t>1.8</t>
  </si>
  <si>
    <t>Balance de servicios</t>
  </si>
  <si>
    <t>1.9</t>
  </si>
  <si>
    <t>Dimensionamiento y selección de equipos</t>
  </si>
  <si>
    <t>1.10</t>
  </si>
  <si>
    <t>Lista de equipos</t>
  </si>
  <si>
    <t>1.11</t>
  </si>
  <si>
    <t>Lista de instrumentos</t>
  </si>
  <si>
    <t>1.12</t>
  </si>
  <si>
    <t>Ingeniería eléctrica</t>
  </si>
  <si>
    <t>1.13</t>
  </si>
  <si>
    <t>Diagrama unifilar y cuadro de cargas</t>
  </si>
  <si>
    <t>2</t>
  </si>
  <si>
    <t>EQUIPOS PRINCIPALES</t>
  </si>
  <si>
    <t>2.1</t>
  </si>
  <si>
    <t>Equipos principales</t>
  </si>
  <si>
    <t>Tinas de lavado en acero inoxidable AISI 304</t>
  </si>
  <si>
    <t>Según ingeniería del proveedor</t>
  </si>
  <si>
    <t>2.2</t>
  </si>
  <si>
    <t>Mesas de selección en acero inoxidable AISI 304</t>
  </si>
  <si>
    <t>2.3</t>
  </si>
  <si>
    <t>Trituradora de martillos o equivalente – aprox. 600 kg/h</t>
  </si>
  <si>
    <t>2.4</t>
  </si>
  <si>
    <t>Prensa de doble tornillo o equivalente – aprox. 180 kg/h</t>
  </si>
  <si>
    <t>2.5</t>
  </si>
  <si>
    <t>Sistema de filtración ≥120 mesh</t>
  </si>
  <si>
    <t>2.6</t>
  </si>
  <si>
    <t>Concentrador al vacío ≥80 L/h</t>
  </si>
  <si>
    <t>2.7</t>
  </si>
  <si>
    <t>Sistema de tratamiento térmico / pasteurización</t>
  </si>
  <si>
    <t>2.8</t>
  </si>
  <si>
    <t>Tanque reactor con chaqueta térmica, aprox. 800 L</t>
  </si>
  <si>
    <t>2.9</t>
  </si>
  <si>
    <t>Sistema de agitación del reactor</t>
  </si>
  <si>
    <t>2.10</t>
  </si>
  <si>
    <t>Sistema de enfriamiento</t>
  </si>
  <si>
    <t>2.11</t>
  </si>
  <si>
    <t>Sistema de llenado / envasado</t>
  </si>
  <si>
    <t>2.12</t>
  </si>
  <si>
    <t>Sistema de dosificación</t>
  </si>
  <si>
    <t>3</t>
  </si>
  <si>
    <t>EQUIPOS AUXILIARES</t>
  </si>
  <si>
    <t>3.1</t>
  </si>
  <si>
    <t>Equipos auxiliares</t>
  </si>
  <si>
    <t>Tanque de almacenamiento temporal de pre-jarabe 800 L</t>
  </si>
  <si>
    <t>3.2</t>
  </si>
  <si>
    <t>3.3</t>
  </si>
  <si>
    <t>Bombas de proceso</t>
  </si>
  <si>
    <t>3.4</t>
  </si>
  <si>
    <t>Bombas de transferencia</t>
  </si>
  <si>
    <t>3.5</t>
  </si>
  <si>
    <t>Sistema de agitación de tanques</t>
  </si>
  <si>
    <t>3.6</t>
  </si>
  <si>
    <t>Sistema CIP / limpieza sanitaria, si corresponde</t>
  </si>
  <si>
    <t>3.7</t>
  </si>
  <si>
    <t>Sistema de aire comprimido, si corresponde</t>
  </si>
  <si>
    <t>3.8</t>
  </si>
  <si>
    <t>Sistema de refrigeración, si corresponde</t>
  </si>
  <si>
    <t>3.9</t>
  </si>
  <si>
    <t>Otros equipos requeridos para garantizar la operación</t>
  </si>
  <si>
    <t>4</t>
  </si>
  <si>
    <t>TUBERÍAS Y ACCESORIOS</t>
  </si>
  <si>
    <t>4.1</t>
  </si>
  <si>
    <t>Tuberías y accesorios</t>
  </si>
  <si>
    <t>Tuberías sanitarias de proceso AISI 304</t>
  </si>
  <si>
    <t>m</t>
  </si>
  <si>
    <t>Según requerimiento del proceso</t>
  </si>
  <si>
    <t>4.2</t>
  </si>
  <si>
    <t>Tuberías para servicios auxiliares</t>
  </si>
  <si>
    <t>4.3</t>
  </si>
  <si>
    <t>Codos sanitarios</t>
  </si>
  <si>
    <t>4.4</t>
  </si>
  <si>
    <t>Tees sanitarias</t>
  </si>
  <si>
    <t>4.5</t>
  </si>
  <si>
    <t>Reducciones sanitarias</t>
  </si>
  <si>
    <t>4.6</t>
  </si>
  <si>
    <t>Uniones sanitarias</t>
  </si>
  <si>
    <t>4.7</t>
  </si>
  <si>
    <t>Bridas y conexiones</t>
  </si>
  <si>
    <t>4.8</t>
  </si>
  <si>
    <t>Válvulas manuales</t>
  </si>
  <si>
    <t>4.9</t>
  </si>
  <si>
    <t>Válvulas de proceso / control</t>
  </si>
  <si>
    <t>4.10</t>
  </si>
  <si>
    <t>Soportes de tuberías</t>
  </si>
  <si>
    <t>4.11</t>
  </si>
  <si>
    <t>Accesorios sanitarios adicionales</t>
  </si>
  <si>
    <t>5</t>
  </si>
  <si>
    <t>INSTRUMENTACIÓN</t>
  </si>
  <si>
    <t>5.1</t>
  </si>
  <si>
    <t>Instrumentación</t>
  </si>
  <si>
    <t>Sensores de temperatura</t>
  </si>
  <si>
    <t>5.2</t>
  </si>
  <si>
    <t>Controladores / transmisores de temperatura</t>
  </si>
  <si>
    <t>5.3</t>
  </si>
  <si>
    <t>Manómetros</t>
  </si>
  <si>
    <t>5.4</t>
  </si>
  <si>
    <t>Vacuómetros</t>
  </si>
  <si>
    <t>5.5</t>
  </si>
  <si>
    <t>Sensores de nivel</t>
  </si>
  <si>
    <t>5.6</t>
  </si>
  <si>
    <t>Instrumentación del concentrador al vacío</t>
  </si>
  <si>
    <t>5.7</t>
  </si>
  <si>
    <t>Instrumentación del sistema de tratamiento térmico</t>
  </si>
  <si>
    <t>5.8</t>
  </si>
  <si>
    <t>Instrumentación de tanques</t>
  </si>
  <si>
    <t>5.9</t>
  </si>
  <si>
    <t>Accesorios de instrumentación</t>
  </si>
  <si>
    <t>6</t>
  </si>
  <si>
    <t>AUTOMATIZACIÓN Y CONTROL</t>
  </si>
  <si>
    <t>6.1</t>
  </si>
  <si>
    <t>Automatización y control</t>
  </si>
  <si>
    <t>Tablero(s) eléctrico(s) de control</t>
  </si>
  <si>
    <t>6.2</t>
  </si>
  <si>
    <t>Sistema de control</t>
  </si>
  <si>
    <t>6.3</t>
  </si>
  <si>
    <t>PLC / controlador, si corresponde</t>
  </si>
  <si>
    <t>6.4</t>
  </si>
  <si>
    <t>HMI / interfaz de operación, si corresponde</t>
  </si>
  <si>
    <t>6.5</t>
  </si>
  <si>
    <t>Variadores de frecuencia</t>
  </si>
  <si>
    <t>6.6</t>
  </si>
  <si>
    <t>Protecciones eléctricas</t>
  </si>
  <si>
    <t>6.7</t>
  </si>
  <si>
    <t>Protección contra sobretensión</t>
  </si>
  <si>
    <t>6.8</t>
  </si>
  <si>
    <t>Protección contra caída/pérdida de fase</t>
  </si>
  <si>
    <t>6.9</t>
  </si>
  <si>
    <t>Protección de motores</t>
  </si>
  <si>
    <t>6.10</t>
  </si>
  <si>
    <t>Paradas de emergencia</t>
  </si>
  <si>
    <t>6.11</t>
  </si>
  <si>
    <t>Puesta a tierra asociada a equipos</t>
  </si>
  <si>
    <t>6.12</t>
  </si>
  <si>
    <t>Programación y configuración</t>
  </si>
  <si>
    <t>6.13</t>
  </si>
  <si>
    <t>Integración de todos los equipos</t>
  </si>
  <si>
    <t>7</t>
  </si>
  <si>
    <t>INSTALACIÓN MECÁNICA</t>
  </si>
  <si>
    <t>7.1</t>
  </si>
  <si>
    <t>Instalación mecánica</t>
  </si>
  <si>
    <t>Montaje de equipos principales</t>
  </si>
  <si>
    <t>7.2</t>
  </si>
  <si>
    <t>Montaje de equipos auxiliares</t>
  </si>
  <si>
    <t>7.3</t>
  </si>
  <si>
    <t>Instalación de tuberías de proceso</t>
  </si>
  <si>
    <t>7.4</t>
  </si>
  <si>
    <t>Instalación de tuberías auxiliares</t>
  </si>
  <si>
    <t>7.5</t>
  </si>
  <si>
    <t>Instalación de válvulas y accesorios</t>
  </si>
  <si>
    <t>7.6</t>
  </si>
  <si>
    <t>Instalación de instrumentación</t>
  </si>
  <si>
    <t>7.7</t>
  </si>
  <si>
    <t>Soldadura TIG sanitaria</t>
  </si>
  <si>
    <t>7.8</t>
  </si>
  <si>
    <t>Soportes y estructuras para equipos/tuberías</t>
  </si>
  <si>
    <t>7.9</t>
  </si>
  <si>
    <t>Alineamiento y nivelación</t>
  </si>
  <si>
    <t>7.10</t>
  </si>
  <si>
    <t>Pruebas de estanqueidad</t>
  </si>
  <si>
    <t>8</t>
  </si>
  <si>
    <t>PUESTA EN MARCHA Y VALIDACIÓN</t>
  </si>
  <si>
    <t>8.1</t>
  </si>
  <si>
    <t>Puesta en marcha y validación</t>
  </si>
  <si>
    <t>Inspección previa al arranque</t>
  </si>
  <si>
    <t>8.2</t>
  </si>
  <si>
    <t>Pruebas en vacío</t>
  </si>
  <si>
    <t>8.3</t>
  </si>
  <si>
    <t>Puesta en marcha de equipos</t>
  </si>
  <si>
    <t>8.4</t>
  </si>
  <si>
    <t>Pruebas con materia prima real</t>
  </si>
  <si>
    <t>8.5</t>
  </si>
  <si>
    <t>SAT – Site Acceptance Test</t>
  </si>
  <si>
    <t>8.6</t>
  </si>
  <si>
    <t>Validación de capacidad ≥2,500 kg/día</t>
  </si>
  <si>
    <t>8.7</t>
  </si>
  <si>
    <t>Validación de producción ≥250 kg/día</t>
  </si>
  <si>
    <t>8.8</t>
  </si>
  <si>
    <t>Validación de rendimiento de extracción ≥70 %</t>
  </si>
  <si>
    <t>8.9</t>
  </si>
  <si>
    <t>Validación de concentración a 75 °Brix</t>
  </si>
  <si>
    <t>8.10</t>
  </si>
  <si>
    <t>Informe de puesta en marcha</t>
  </si>
  <si>
    <t>8.11</t>
  </si>
  <si>
    <t>Informe de validación de desempeño</t>
  </si>
  <si>
    <t>9</t>
  </si>
  <si>
    <t>CAPACITACIÓN</t>
  </si>
  <si>
    <t>9.1</t>
  </si>
  <si>
    <t>Capacitación</t>
  </si>
  <si>
    <t>Capacitación en operación</t>
  </si>
  <si>
    <t>HH</t>
  </si>
  <si>
    <t>9.2</t>
  </si>
  <si>
    <t>Arranque y parada</t>
  </si>
  <si>
    <t>9.3</t>
  </si>
  <si>
    <t>Control del proceso</t>
  </si>
  <si>
    <t>9.4</t>
  </si>
  <si>
    <t>Limpieza sanitaria</t>
  </si>
  <si>
    <t>9.5</t>
  </si>
  <si>
    <t>Seguridad</t>
  </si>
  <si>
    <t>9.6</t>
  </si>
  <si>
    <t>Identificación de fallas</t>
  </si>
  <si>
    <t>9.7</t>
  </si>
  <si>
    <t>Uso de instrumentos</t>
  </si>
  <si>
    <t>9.8</t>
  </si>
  <si>
    <t>Procedimientos de emergencia</t>
  </si>
  <si>
    <t>9.9</t>
  </si>
  <si>
    <t>Manual de operación</t>
  </si>
  <si>
    <t>9.10</t>
  </si>
  <si>
    <t>Manual de mantenimiento</t>
  </si>
  <si>
    <t>9.11</t>
  </si>
  <si>
    <t>Material didáctico</t>
  </si>
  <si>
    <t>10</t>
  </si>
  <si>
    <t>REPUESTOS INICIALES</t>
  </si>
  <si>
    <t>10.1</t>
  </si>
  <si>
    <t>Repuestos iniciales</t>
  </si>
  <si>
    <t>Repuestos críticos para primeros 12/24 meses</t>
  </si>
  <si>
    <t>10.2</t>
  </si>
  <si>
    <t>Sellos y empaquetaduras</t>
  </si>
  <si>
    <t>KIT</t>
  </si>
  <si>
    <t>10.3</t>
  </si>
  <si>
    <t>Juntas sanitarias</t>
  </si>
  <si>
    <t>10.4</t>
  </si>
  <si>
    <t>Elementos de filtración</t>
  </si>
  <si>
    <t>10.5</t>
  </si>
  <si>
    <t>Componentes eléctricos críticos</t>
  </si>
  <si>
    <t>10.6</t>
  </si>
  <si>
    <t>Componentes de instrumentación críticos</t>
  </si>
  <si>
    <t>10.7</t>
  </si>
  <si>
    <t>Otros repuestos recomendados</t>
  </si>
  <si>
    <t>11</t>
  </si>
  <si>
    <t>OTROS / COMPLEMENTARIOS</t>
  </si>
  <si>
    <t>11.1</t>
  </si>
  <si>
    <t>Otros / complementarios</t>
  </si>
  <si>
    <t>Elementos de seguridad de los equipos</t>
  </si>
  <si>
    <t>11.2</t>
  </si>
  <si>
    <t>Accesorios necesarios para operación</t>
  </si>
  <si>
    <t>11.3</t>
  </si>
  <si>
    <t>Consumibles para instalación</t>
  </si>
  <si>
    <t>11.4</t>
  </si>
  <si>
    <t>Herramientas especiales</t>
  </si>
  <si>
    <t>11.5</t>
  </si>
  <si>
    <t>Documentación técnica final</t>
  </si>
  <si>
    <t>11.6</t>
  </si>
  <si>
    <t>Planos As Built</t>
  </si>
  <si>
    <t>11.7</t>
  </si>
  <si>
    <t>Certificados de materiales</t>
  </si>
  <si>
    <t>11.8</t>
  </si>
  <si>
    <t>Obras civiles requeridas (indicar incluido/excluido)</t>
  </si>
  <si>
    <t>11.9</t>
  </si>
  <si>
    <t>Adecuaciones de ambientes (indicar incluido/excluido)</t>
  </si>
  <si>
    <t>11.10</t>
  </si>
  <si>
    <t>Otros requerimientos necesarios</t>
  </si>
  <si>
    <t>12</t>
  </si>
  <si>
    <t>TRANSPORTE A PATAZ</t>
  </si>
  <si>
    <t>12.1</t>
  </si>
  <si>
    <t>Transporte a Pataz</t>
  </si>
  <si>
    <t>Transporte de la línea de procesamiento completa hasta Pataz, La Libertad</t>
  </si>
  <si>
    <t>Cotizar por separado, conforme al TDR.</t>
  </si>
  <si>
    <t>RESUMEN ECONÓMICO</t>
  </si>
  <si>
    <t>Subtotal (S/)</t>
  </si>
  <si>
    <t>SUBTOTAL</t>
  </si>
  <si>
    <t>IGV</t>
  </si>
  <si>
    <t>TOTAL GENERAL</t>
  </si>
  <si>
    <t>FORMATO DE COTIZACIÓN – INSTRUCCIONES</t>
  </si>
  <si>
    <t>Completar las columnas Cantidad, Precio unitario, Marca/modelo, condición de inclusión y Observaciones.</t>
  </si>
  <si>
    <t>En la columna “Incluido / Excluido / Requerido” seleccionar: Incluido, Excluido o Requerido por el proveedor.</t>
  </si>
  <si>
    <t>Cuando la cantidad dependa de la ingeniería propuesta, el proveedor deberá indicar la cantidad ofertada y sustentarla técnicamente.</t>
  </si>
  <si>
    <t>El proveedor deberá identificar expresamente cualquier componente, accesorio, sistema o actividad necesaria para garantizar la correcta operación de la línea.</t>
  </si>
  <si>
    <t>Las obras civiles y adecuaciones deberán indicarse como incluidas o excluidas.</t>
  </si>
  <si>
    <t>El transporte de la línea completa hasta Pataz deberá cotizarse de manera separada.</t>
  </si>
  <si>
    <t>Los precios unitarios deberán permitir comparar las propuestas de los diferentes proveedores.</t>
  </si>
  <si>
    <t>Las especificaciones y cantidades definitivas deberán ser compatibles con el TDR de la línea de procesamiento de jarabe de yacón.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</si>
</sst>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1"/>
    </font>
    <font>
      <b/>
      <sz val="14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b/>
      <sz val="13"/>
      <name val="Calibri"/>
      <family val="2"/>
    </font>
    <font>
      <sz val="11"/>
      <name val="Calibri"/>
      <family val="2"/>
    </font>
    <font>
      <sz val="9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D9EAF7"/>
        <bgColor rgb="FFE2F0D9"/>
      </patternFill>
    </fill>
    <fill>
      <patternFill patternType="solid">
        <fgColor rgb="FFE2F0D9"/>
        <bgColor rgb="FFD9EAF7"/>
      </patternFill>
    </fill>
    <fill>
      <patternFill patternType="solid">
        <fgColor rgb="FFFFF2CC"/>
        <bgColor rgb="FFE2F0D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2" fillId="2" borderId="1" xfId="0" applyFont="1" applyFill="1" applyBorder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0" fontId="2" fillId="0" borderId="1" xfId="0" applyFont="1" applyBorder="1"/>
    <xf numFmtId="4" fontId="2" fillId="0" borderId="1" xfId="0" applyNumberFormat="1" applyFont="1" applyBorder="1"/>
    <xf numFmtId="0" fontId="3" fillId="0" borderId="1" xfId="0" applyFont="1" applyBorder="1"/>
    <xf numFmtId="4" fontId="3" fillId="0" borderId="1" xfId="0" applyNumberFormat="1" applyFont="1" applyBorder="1"/>
    <xf numFmtId="0" fontId="4" fillId="0" borderId="0" xfId="0" applyFont="1"/>
    <xf numFmtId="0" fontId="0" fillId="0" borderId="0" xfId="0" applyAlignment="1">
      <alignment vertical="top" wrapText="1"/>
    </xf>
    <xf numFmtId="0" fontId="5" fillId="0" borderId="0" xfId="0" applyFont="1"/>
    <xf numFmtId="0" fontId="6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9EA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3"/>
  <sheetViews>
    <sheetView showGridLines="0" tabSelected="1" zoomScale="73" zoomScaleNormal="73" workbookViewId="0">
      <pane ySplit="4" topLeftCell="A5" activePane="bottomLeft" state="frozen"/>
      <selection pane="bottomLeft" activeCell="O69" sqref="O69"/>
    </sheetView>
  </sheetViews>
  <sheetFormatPr defaultColWidth="8.85546875" defaultRowHeight="14.45"/>
  <cols>
    <col min="1" max="1" width="32.5703125" customWidth="1"/>
    <col min="2" max="2" width="22.85546875" customWidth="1"/>
    <col min="3" max="3" width="49.7109375" customWidth="1"/>
    <col min="4" max="4" width="9.28515625" customWidth="1"/>
    <col min="5" max="5" width="15.140625" customWidth="1"/>
    <col min="6" max="6" width="16.85546875" customWidth="1"/>
    <col min="7" max="7" width="15.5703125" customWidth="1"/>
    <col min="8" max="8" width="18.28515625" customWidth="1"/>
    <col min="9" max="9" width="22.28515625" customWidth="1"/>
    <col min="10" max="10" width="25.7109375" customWidth="1"/>
  </cols>
  <sheetData>
    <row r="1" spans="1:10" ht="18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</row>
    <row r="4" spans="1:10" ht="43.1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</row>
    <row r="5" spans="1:10">
      <c r="A5" s="2" t="s">
        <v>12</v>
      </c>
      <c r="B5" s="2" t="s">
        <v>13</v>
      </c>
      <c r="C5" s="2"/>
      <c r="D5" s="2"/>
      <c r="E5" s="2"/>
      <c r="F5" s="2"/>
      <c r="G5" s="2">
        <f>SUMIF(B6:B18,B5,G6:G18)</f>
        <v>0</v>
      </c>
      <c r="H5" s="2"/>
      <c r="I5" s="2"/>
      <c r="J5" s="2"/>
    </row>
    <row r="6" spans="1:10">
      <c r="A6" s="3" t="s">
        <v>14</v>
      </c>
      <c r="B6" s="3" t="s">
        <v>15</v>
      </c>
      <c r="C6" s="3" t="s">
        <v>16</v>
      </c>
      <c r="D6" s="3" t="s">
        <v>17</v>
      </c>
      <c r="E6" s="3">
        <v>1</v>
      </c>
      <c r="F6" s="3"/>
      <c r="G6" s="3" t="str">
        <f t="shared" ref="G6:G18" si="0">IF(OR(NOT(ISNUMBER(E6)),F6=""),"",E6*F6)</f>
        <v/>
      </c>
      <c r="H6" s="3"/>
      <c r="I6" s="3"/>
      <c r="J6" s="3"/>
    </row>
    <row r="7" spans="1:10">
      <c r="A7" s="3" t="s">
        <v>18</v>
      </c>
      <c r="B7" s="3" t="s">
        <v>15</v>
      </c>
      <c r="C7" s="3" t="s">
        <v>19</v>
      </c>
      <c r="D7" s="3" t="s">
        <v>17</v>
      </c>
      <c r="E7" s="3">
        <v>1</v>
      </c>
      <c r="F7" s="3"/>
      <c r="G7" s="3" t="str">
        <f t="shared" si="0"/>
        <v/>
      </c>
      <c r="H7" s="3"/>
      <c r="I7" s="3"/>
      <c r="J7" s="3"/>
    </row>
    <row r="8" spans="1:10">
      <c r="A8" s="3" t="s">
        <v>20</v>
      </c>
      <c r="B8" s="3" t="s">
        <v>15</v>
      </c>
      <c r="C8" s="3" t="s">
        <v>21</v>
      </c>
      <c r="D8" s="3" t="s">
        <v>17</v>
      </c>
      <c r="E8" s="3">
        <v>1</v>
      </c>
      <c r="F8" s="3"/>
      <c r="G8" s="3" t="str">
        <f t="shared" si="0"/>
        <v/>
      </c>
      <c r="H8" s="3"/>
      <c r="I8" s="3"/>
      <c r="J8" s="3"/>
    </row>
    <row r="9" spans="1:10">
      <c r="A9" s="3" t="s">
        <v>22</v>
      </c>
      <c r="B9" s="3" t="s">
        <v>15</v>
      </c>
      <c r="C9" s="3" t="s">
        <v>23</v>
      </c>
      <c r="D9" s="3" t="s">
        <v>24</v>
      </c>
      <c r="E9" s="3">
        <v>1</v>
      </c>
      <c r="F9" s="3"/>
      <c r="G9" s="3" t="str">
        <f t="shared" si="0"/>
        <v/>
      </c>
      <c r="H9" s="3"/>
      <c r="I9" s="3"/>
      <c r="J9" s="3"/>
    </row>
    <row r="10" spans="1:10">
      <c r="A10" s="3" t="s">
        <v>25</v>
      </c>
      <c r="B10" s="3" t="s">
        <v>15</v>
      </c>
      <c r="C10" s="3" t="s">
        <v>26</v>
      </c>
      <c r="D10" s="3" t="s">
        <v>24</v>
      </c>
      <c r="E10" s="3">
        <v>1</v>
      </c>
      <c r="F10" s="3"/>
      <c r="G10" s="3" t="str">
        <f t="shared" si="0"/>
        <v/>
      </c>
      <c r="H10" s="3"/>
      <c r="I10" s="3"/>
      <c r="J10" s="3"/>
    </row>
    <row r="11" spans="1:10">
      <c r="A11" s="3" t="s">
        <v>27</v>
      </c>
      <c r="B11" s="3" t="s">
        <v>15</v>
      </c>
      <c r="C11" s="3" t="s">
        <v>28</v>
      </c>
      <c r="D11" s="3" t="s">
        <v>24</v>
      </c>
      <c r="E11" s="3">
        <v>1</v>
      </c>
      <c r="F11" s="3"/>
      <c r="G11" s="3" t="str">
        <f t="shared" si="0"/>
        <v/>
      </c>
      <c r="H11" s="3"/>
      <c r="I11" s="3"/>
      <c r="J11" s="3"/>
    </row>
    <row r="12" spans="1:10">
      <c r="A12" s="3" t="s">
        <v>29</v>
      </c>
      <c r="B12" s="3" t="s">
        <v>15</v>
      </c>
      <c r="C12" s="3" t="s">
        <v>30</v>
      </c>
      <c r="D12" s="3" t="s">
        <v>24</v>
      </c>
      <c r="E12" s="3">
        <v>1</v>
      </c>
      <c r="F12" s="3"/>
      <c r="G12" s="3" t="str">
        <f t="shared" si="0"/>
        <v/>
      </c>
      <c r="H12" s="3"/>
      <c r="I12" s="3"/>
      <c r="J12" s="3"/>
    </row>
    <row r="13" spans="1:10">
      <c r="A13" s="3" t="s">
        <v>31</v>
      </c>
      <c r="B13" s="3" t="s">
        <v>15</v>
      </c>
      <c r="C13" s="3" t="s">
        <v>32</v>
      </c>
      <c r="D13" s="3" t="s">
        <v>24</v>
      </c>
      <c r="E13" s="3">
        <v>1</v>
      </c>
      <c r="F13" s="3"/>
      <c r="G13" s="3" t="str">
        <f t="shared" si="0"/>
        <v/>
      </c>
      <c r="H13" s="3"/>
      <c r="I13" s="3"/>
      <c r="J13" s="3"/>
    </row>
    <row r="14" spans="1:10">
      <c r="A14" s="3" t="s">
        <v>33</v>
      </c>
      <c r="B14" s="3" t="s">
        <v>15</v>
      </c>
      <c r="C14" s="3" t="s">
        <v>34</v>
      </c>
      <c r="D14" s="3" t="s">
        <v>17</v>
      </c>
      <c r="E14" s="3">
        <v>1</v>
      </c>
      <c r="F14" s="3"/>
      <c r="G14" s="3" t="str">
        <f t="shared" si="0"/>
        <v/>
      </c>
      <c r="H14" s="3"/>
      <c r="I14" s="3"/>
      <c r="J14" s="3"/>
    </row>
    <row r="15" spans="1:10">
      <c r="A15" s="3" t="s">
        <v>35</v>
      </c>
      <c r="B15" s="3" t="s">
        <v>15</v>
      </c>
      <c r="C15" s="3" t="s">
        <v>36</v>
      </c>
      <c r="D15" s="3" t="s">
        <v>24</v>
      </c>
      <c r="E15" s="3">
        <v>1</v>
      </c>
      <c r="F15" s="3"/>
      <c r="G15" s="3" t="str">
        <f t="shared" si="0"/>
        <v/>
      </c>
      <c r="H15" s="3"/>
      <c r="I15" s="3"/>
      <c r="J15" s="3"/>
    </row>
    <row r="16" spans="1:10">
      <c r="A16" s="3" t="s">
        <v>37</v>
      </c>
      <c r="B16" s="3" t="s">
        <v>15</v>
      </c>
      <c r="C16" s="3" t="s">
        <v>38</v>
      </c>
      <c r="D16" s="3" t="s">
        <v>24</v>
      </c>
      <c r="E16" s="3">
        <v>1</v>
      </c>
      <c r="F16" s="3"/>
      <c r="G16" s="3" t="str">
        <f t="shared" si="0"/>
        <v/>
      </c>
      <c r="H16" s="3"/>
      <c r="I16" s="3"/>
      <c r="J16" s="3"/>
    </row>
    <row r="17" spans="1:10">
      <c r="A17" s="3" t="s">
        <v>39</v>
      </c>
      <c r="B17" s="3" t="s">
        <v>15</v>
      </c>
      <c r="C17" s="3" t="s">
        <v>40</v>
      </c>
      <c r="D17" s="3" t="s">
        <v>17</v>
      </c>
      <c r="E17" s="3">
        <v>1</v>
      </c>
      <c r="F17" s="3"/>
      <c r="G17" s="3" t="str">
        <f t="shared" si="0"/>
        <v/>
      </c>
      <c r="H17" s="3"/>
      <c r="I17" s="3"/>
      <c r="J17" s="3"/>
    </row>
    <row r="18" spans="1:10">
      <c r="A18" s="3" t="s">
        <v>41</v>
      </c>
      <c r="B18" s="3" t="s">
        <v>15</v>
      </c>
      <c r="C18" s="3" t="s">
        <v>42</v>
      </c>
      <c r="D18" s="3" t="s">
        <v>17</v>
      </c>
      <c r="E18" s="3">
        <v>1</v>
      </c>
      <c r="F18" s="3"/>
      <c r="G18" s="3" t="str">
        <f t="shared" si="0"/>
        <v/>
      </c>
      <c r="H18" s="3"/>
      <c r="I18" s="3"/>
      <c r="J18" s="3"/>
    </row>
    <row r="19" spans="1:10">
      <c r="A19" s="2" t="s">
        <v>43</v>
      </c>
      <c r="B19" s="2" t="s">
        <v>44</v>
      </c>
      <c r="C19" s="2"/>
      <c r="D19" s="2"/>
      <c r="E19" s="2"/>
      <c r="F19" s="2"/>
      <c r="G19" s="2">
        <f>SUMIF(B20:B31,B19,G20:G31)</f>
        <v>0</v>
      </c>
      <c r="H19" s="2"/>
      <c r="I19" s="2"/>
      <c r="J19" s="2"/>
    </row>
    <row r="20" spans="1:10" ht="24">
      <c r="A20" s="3" t="s">
        <v>45</v>
      </c>
      <c r="B20" s="3" t="s">
        <v>46</v>
      </c>
      <c r="C20" s="3" t="s">
        <v>47</v>
      </c>
      <c r="D20" s="3" t="s">
        <v>24</v>
      </c>
      <c r="E20" s="15" t="s">
        <v>48</v>
      </c>
      <c r="F20" s="3"/>
      <c r="G20" s="3" t="str">
        <f t="shared" ref="G20:G31" si="1">IF(OR(NOT(ISNUMBER(E20)),F20=""),"",E20*F20)</f>
        <v/>
      </c>
      <c r="H20" s="3"/>
      <c r="I20" s="3"/>
      <c r="J20" s="3"/>
    </row>
    <row r="21" spans="1:10" ht="24">
      <c r="A21" s="3" t="s">
        <v>49</v>
      </c>
      <c r="B21" s="3" t="s">
        <v>46</v>
      </c>
      <c r="C21" s="3" t="s">
        <v>50</v>
      </c>
      <c r="D21" s="3" t="s">
        <v>24</v>
      </c>
      <c r="E21" s="15" t="s">
        <v>48</v>
      </c>
      <c r="F21" s="3"/>
      <c r="G21" s="3" t="str">
        <f t="shared" si="1"/>
        <v/>
      </c>
      <c r="H21" s="3"/>
      <c r="I21" s="3"/>
      <c r="J21" s="3"/>
    </row>
    <row r="22" spans="1:10">
      <c r="A22" s="3" t="s">
        <v>51</v>
      </c>
      <c r="B22" s="3" t="s">
        <v>46</v>
      </c>
      <c r="C22" s="3" t="s">
        <v>52</v>
      </c>
      <c r="D22" s="3" t="s">
        <v>24</v>
      </c>
      <c r="E22" s="3">
        <v>1</v>
      </c>
      <c r="F22" s="3"/>
      <c r="G22" s="3" t="str">
        <f t="shared" si="1"/>
        <v/>
      </c>
      <c r="H22" s="3"/>
      <c r="I22" s="3"/>
      <c r="J22" s="3"/>
    </row>
    <row r="23" spans="1:10">
      <c r="A23" s="3" t="s">
        <v>53</v>
      </c>
      <c r="B23" s="3" t="s">
        <v>46</v>
      </c>
      <c r="C23" s="3" t="s">
        <v>54</v>
      </c>
      <c r="D23" s="3" t="s">
        <v>24</v>
      </c>
      <c r="E23" s="3">
        <v>1</v>
      </c>
      <c r="F23" s="3"/>
      <c r="G23" s="3" t="str">
        <f t="shared" si="1"/>
        <v/>
      </c>
      <c r="H23" s="3"/>
      <c r="I23" s="3"/>
      <c r="J23" s="3"/>
    </row>
    <row r="24" spans="1:10">
      <c r="A24" s="3" t="s">
        <v>55</v>
      </c>
      <c r="B24" s="3" t="s">
        <v>46</v>
      </c>
      <c r="C24" s="3" t="s">
        <v>56</v>
      </c>
      <c r="D24" s="3" t="s">
        <v>24</v>
      </c>
      <c r="E24" s="3">
        <v>1</v>
      </c>
      <c r="F24" s="3"/>
      <c r="G24" s="3" t="str">
        <f t="shared" si="1"/>
        <v/>
      </c>
      <c r="H24" s="3"/>
      <c r="I24" s="3"/>
      <c r="J24" s="3"/>
    </row>
    <row r="25" spans="1:10">
      <c r="A25" s="3" t="s">
        <v>57</v>
      </c>
      <c r="B25" s="3" t="s">
        <v>46</v>
      </c>
      <c r="C25" s="3" t="s">
        <v>58</v>
      </c>
      <c r="D25" s="3" t="s">
        <v>24</v>
      </c>
      <c r="E25" s="3">
        <v>1</v>
      </c>
      <c r="F25" s="3"/>
      <c r="G25" s="3" t="str">
        <f t="shared" si="1"/>
        <v/>
      </c>
      <c r="H25" s="3"/>
      <c r="I25" s="3"/>
      <c r="J25" s="3"/>
    </row>
    <row r="26" spans="1:10">
      <c r="A26" s="3" t="s">
        <v>59</v>
      </c>
      <c r="B26" s="3" t="s">
        <v>46</v>
      </c>
      <c r="C26" s="3" t="s">
        <v>60</v>
      </c>
      <c r="D26" s="3" t="s">
        <v>24</v>
      </c>
      <c r="E26" s="3">
        <v>1</v>
      </c>
      <c r="F26" s="3"/>
      <c r="G26" s="3" t="str">
        <f t="shared" si="1"/>
        <v/>
      </c>
      <c r="H26" s="3"/>
      <c r="I26" s="3"/>
      <c r="J26" s="3"/>
    </row>
    <row r="27" spans="1:10">
      <c r="A27" s="3" t="s">
        <v>61</v>
      </c>
      <c r="B27" s="3" t="s">
        <v>46</v>
      </c>
      <c r="C27" s="3" t="s">
        <v>62</v>
      </c>
      <c r="D27" s="3" t="s">
        <v>24</v>
      </c>
      <c r="E27" s="3">
        <v>1</v>
      </c>
      <c r="F27" s="3"/>
      <c r="G27" s="3" t="str">
        <f t="shared" si="1"/>
        <v/>
      </c>
      <c r="H27" s="3"/>
      <c r="I27" s="3"/>
      <c r="J27" s="3"/>
    </row>
    <row r="28" spans="1:10">
      <c r="A28" s="3" t="s">
        <v>63</v>
      </c>
      <c r="B28" s="3" t="s">
        <v>46</v>
      </c>
      <c r="C28" s="3" t="s">
        <v>64</v>
      </c>
      <c r="D28" s="3" t="s">
        <v>24</v>
      </c>
      <c r="E28" s="3">
        <v>1</v>
      </c>
      <c r="F28" s="3"/>
      <c r="G28" s="3" t="str">
        <f t="shared" si="1"/>
        <v/>
      </c>
      <c r="H28" s="3"/>
      <c r="I28" s="3"/>
      <c r="J28" s="3"/>
    </row>
    <row r="29" spans="1:10">
      <c r="A29" s="3" t="s">
        <v>65</v>
      </c>
      <c r="B29" s="3" t="s">
        <v>46</v>
      </c>
      <c r="C29" s="3" t="s">
        <v>66</v>
      </c>
      <c r="D29" s="3" t="s">
        <v>24</v>
      </c>
      <c r="E29" s="3">
        <v>1</v>
      </c>
      <c r="F29" s="3"/>
      <c r="G29" s="3" t="str">
        <f t="shared" si="1"/>
        <v/>
      </c>
      <c r="H29" s="3"/>
      <c r="I29" s="3"/>
      <c r="J29" s="3"/>
    </row>
    <row r="30" spans="1:10">
      <c r="A30" s="3" t="s">
        <v>67</v>
      </c>
      <c r="B30" s="3" t="s">
        <v>46</v>
      </c>
      <c r="C30" s="3" t="s">
        <v>68</v>
      </c>
      <c r="D30" s="3" t="s">
        <v>24</v>
      </c>
      <c r="E30" s="3">
        <v>1</v>
      </c>
      <c r="F30" s="3"/>
      <c r="G30" s="3" t="str">
        <f t="shared" si="1"/>
        <v/>
      </c>
      <c r="H30" s="3"/>
      <c r="I30" s="3"/>
      <c r="J30" s="3"/>
    </row>
    <row r="31" spans="1:10">
      <c r="A31" s="3" t="s">
        <v>69</v>
      </c>
      <c r="B31" s="3" t="s">
        <v>46</v>
      </c>
      <c r="C31" s="3" t="s">
        <v>70</v>
      </c>
      <c r="D31" s="3" t="s">
        <v>24</v>
      </c>
      <c r="E31" s="3">
        <v>1</v>
      </c>
      <c r="F31" s="3"/>
      <c r="G31" s="3" t="str">
        <f t="shared" si="1"/>
        <v/>
      </c>
      <c r="H31" s="3"/>
      <c r="I31" s="3"/>
      <c r="J31" s="3"/>
    </row>
    <row r="32" spans="1:10">
      <c r="A32" s="2" t="s">
        <v>71</v>
      </c>
      <c r="B32" s="2" t="s">
        <v>72</v>
      </c>
      <c r="C32" s="2"/>
      <c r="D32" s="2"/>
      <c r="E32" s="2"/>
      <c r="F32" s="2"/>
      <c r="G32" s="2">
        <f>SUMIF(B33:B41,B32,G33:G41)</f>
        <v>0</v>
      </c>
      <c r="H32" s="2"/>
      <c r="I32" s="2"/>
      <c r="J32" s="2"/>
    </row>
    <row r="33" spans="1:10">
      <c r="A33" s="3" t="s">
        <v>73</v>
      </c>
      <c r="B33" s="3" t="s">
        <v>74</v>
      </c>
      <c r="C33" s="3" t="s">
        <v>75</v>
      </c>
      <c r="D33" s="3" t="s">
        <v>24</v>
      </c>
      <c r="E33" s="3">
        <v>1</v>
      </c>
      <c r="F33" s="3"/>
      <c r="G33" s="3" t="str">
        <f t="shared" ref="G33:G41" si="2">IF(OR(NOT(ISNUMBER(E33)),F33=""),"",E33*F33)</f>
        <v/>
      </c>
      <c r="H33" s="3"/>
      <c r="I33" s="3"/>
      <c r="J33" s="3"/>
    </row>
    <row r="34" spans="1:10">
      <c r="A34" s="3" t="s">
        <v>76</v>
      </c>
      <c r="B34" s="3" t="s">
        <v>74</v>
      </c>
      <c r="C34" s="3" t="s">
        <v>75</v>
      </c>
      <c r="D34" s="3" t="s">
        <v>24</v>
      </c>
      <c r="E34" s="3">
        <v>1</v>
      </c>
      <c r="F34" s="3"/>
      <c r="G34" s="3" t="str">
        <f t="shared" si="2"/>
        <v/>
      </c>
      <c r="H34" s="3"/>
      <c r="I34" s="3"/>
      <c r="J34" s="3"/>
    </row>
    <row r="35" spans="1:10" ht="24">
      <c r="A35" s="3" t="s">
        <v>77</v>
      </c>
      <c r="B35" s="3" t="s">
        <v>74</v>
      </c>
      <c r="C35" s="3" t="s">
        <v>78</v>
      </c>
      <c r="D35" s="3" t="s">
        <v>24</v>
      </c>
      <c r="E35" s="15" t="s">
        <v>48</v>
      </c>
      <c r="F35" s="3"/>
      <c r="G35" s="3" t="str">
        <f t="shared" si="2"/>
        <v/>
      </c>
      <c r="H35" s="3"/>
      <c r="I35" s="3"/>
      <c r="J35" s="3"/>
    </row>
    <row r="36" spans="1:10" ht="24">
      <c r="A36" s="3" t="s">
        <v>79</v>
      </c>
      <c r="B36" s="3" t="s">
        <v>74</v>
      </c>
      <c r="C36" s="3" t="s">
        <v>80</v>
      </c>
      <c r="D36" s="3" t="s">
        <v>24</v>
      </c>
      <c r="E36" s="15" t="s">
        <v>48</v>
      </c>
      <c r="F36" s="3"/>
      <c r="G36" s="3" t="str">
        <f t="shared" si="2"/>
        <v/>
      </c>
      <c r="H36" s="3"/>
      <c r="I36" s="3"/>
      <c r="J36" s="3"/>
    </row>
    <row r="37" spans="1:10" ht="24">
      <c r="A37" s="3" t="s">
        <v>81</v>
      </c>
      <c r="B37" s="3" t="s">
        <v>74</v>
      </c>
      <c r="C37" s="3" t="s">
        <v>82</v>
      </c>
      <c r="D37" s="3" t="s">
        <v>24</v>
      </c>
      <c r="E37" s="15" t="s">
        <v>48</v>
      </c>
      <c r="F37" s="3"/>
      <c r="G37" s="3" t="str">
        <f t="shared" si="2"/>
        <v/>
      </c>
      <c r="H37" s="3"/>
      <c r="I37" s="3"/>
      <c r="J37" s="3"/>
    </row>
    <row r="38" spans="1:10">
      <c r="A38" s="3" t="s">
        <v>83</v>
      </c>
      <c r="B38" s="3" t="s">
        <v>74</v>
      </c>
      <c r="C38" s="3" t="s">
        <v>84</v>
      </c>
      <c r="D38" s="3" t="s">
        <v>17</v>
      </c>
      <c r="E38" s="3">
        <v>1</v>
      </c>
      <c r="F38" s="3"/>
      <c r="G38" s="3" t="str">
        <f t="shared" si="2"/>
        <v/>
      </c>
      <c r="H38" s="3"/>
      <c r="I38" s="3"/>
      <c r="J38" s="3"/>
    </row>
    <row r="39" spans="1:10">
      <c r="A39" s="3" t="s">
        <v>85</v>
      </c>
      <c r="B39" s="3" t="s">
        <v>74</v>
      </c>
      <c r="C39" s="3" t="s">
        <v>86</v>
      </c>
      <c r="D39" s="3" t="s">
        <v>17</v>
      </c>
      <c r="E39" s="3">
        <v>1</v>
      </c>
      <c r="F39" s="3"/>
      <c r="G39" s="3" t="str">
        <f t="shared" si="2"/>
        <v/>
      </c>
      <c r="H39" s="3"/>
      <c r="I39" s="3"/>
      <c r="J39" s="3"/>
    </row>
    <row r="40" spans="1:10">
      <c r="A40" s="3" t="s">
        <v>87</v>
      </c>
      <c r="B40" s="3" t="s">
        <v>74</v>
      </c>
      <c r="C40" s="3" t="s">
        <v>88</v>
      </c>
      <c r="D40" s="3" t="s">
        <v>17</v>
      </c>
      <c r="E40" s="3">
        <v>1</v>
      </c>
      <c r="F40" s="3"/>
      <c r="G40" s="3" t="str">
        <f t="shared" si="2"/>
        <v/>
      </c>
      <c r="H40" s="3"/>
      <c r="I40" s="3"/>
      <c r="J40" s="3"/>
    </row>
    <row r="41" spans="1:10">
      <c r="A41" s="3" t="s">
        <v>89</v>
      </c>
      <c r="B41" s="3" t="s">
        <v>74</v>
      </c>
      <c r="C41" s="3" t="s">
        <v>90</v>
      </c>
      <c r="D41" s="3" t="s">
        <v>17</v>
      </c>
      <c r="E41" s="3">
        <v>1</v>
      </c>
      <c r="F41" s="3"/>
      <c r="G41" s="3" t="str">
        <f t="shared" si="2"/>
        <v/>
      </c>
      <c r="H41" s="3"/>
      <c r="I41" s="3"/>
      <c r="J41" s="3"/>
    </row>
    <row r="42" spans="1:10">
      <c r="A42" s="2" t="s">
        <v>91</v>
      </c>
      <c r="B42" s="2" t="s">
        <v>92</v>
      </c>
      <c r="C42" s="2"/>
      <c r="D42" s="2"/>
      <c r="E42" s="2"/>
      <c r="F42" s="2"/>
      <c r="G42" s="2">
        <f>SUMIF(B43:B53,B42,G43:G53)</f>
        <v>0</v>
      </c>
      <c r="H42" s="2"/>
      <c r="I42" s="2"/>
      <c r="J42" s="2"/>
    </row>
    <row r="43" spans="1:10" ht="36">
      <c r="A43" s="3" t="s">
        <v>93</v>
      </c>
      <c r="B43" s="3" t="s">
        <v>94</v>
      </c>
      <c r="C43" s="3" t="s">
        <v>95</v>
      </c>
      <c r="D43" s="3" t="s">
        <v>96</v>
      </c>
      <c r="E43" s="15" t="s">
        <v>97</v>
      </c>
      <c r="F43" s="3"/>
      <c r="G43" s="3" t="str">
        <f t="shared" ref="G43:G53" si="3">IF(OR(NOT(ISNUMBER(E43)),F43=""),"",E43*F43)</f>
        <v/>
      </c>
      <c r="H43" s="3"/>
      <c r="I43" s="3"/>
      <c r="J43" s="3"/>
    </row>
    <row r="44" spans="1:10" ht="36">
      <c r="A44" s="3" t="s">
        <v>98</v>
      </c>
      <c r="B44" s="3" t="s">
        <v>94</v>
      </c>
      <c r="C44" s="3" t="s">
        <v>99</v>
      </c>
      <c r="D44" s="3" t="s">
        <v>96</v>
      </c>
      <c r="E44" s="15" t="s">
        <v>97</v>
      </c>
      <c r="F44" s="3"/>
      <c r="G44" s="3" t="str">
        <f t="shared" si="3"/>
        <v/>
      </c>
      <c r="H44" s="3"/>
      <c r="I44" s="3"/>
      <c r="J44" s="3"/>
    </row>
    <row r="45" spans="1:10" ht="24">
      <c r="A45" s="3" t="s">
        <v>100</v>
      </c>
      <c r="B45" s="3" t="s">
        <v>94</v>
      </c>
      <c r="C45" s="3" t="s">
        <v>101</v>
      </c>
      <c r="D45" s="3" t="s">
        <v>24</v>
      </c>
      <c r="E45" s="15" t="s">
        <v>48</v>
      </c>
      <c r="F45" s="3"/>
      <c r="G45" s="3" t="str">
        <f t="shared" si="3"/>
        <v/>
      </c>
      <c r="H45" s="3"/>
      <c r="I45" s="3"/>
      <c r="J45" s="3"/>
    </row>
    <row r="46" spans="1:10" ht="24">
      <c r="A46" s="3" t="s">
        <v>102</v>
      </c>
      <c r="B46" s="3" t="s">
        <v>94</v>
      </c>
      <c r="C46" s="3" t="s">
        <v>103</v>
      </c>
      <c r="D46" s="3" t="s">
        <v>24</v>
      </c>
      <c r="E46" s="15" t="s">
        <v>48</v>
      </c>
      <c r="F46" s="3"/>
      <c r="G46" s="3" t="str">
        <f t="shared" si="3"/>
        <v/>
      </c>
      <c r="H46" s="3"/>
      <c r="I46" s="3"/>
      <c r="J46" s="3"/>
    </row>
    <row r="47" spans="1:10" ht="24">
      <c r="A47" s="3" t="s">
        <v>104</v>
      </c>
      <c r="B47" s="3" t="s">
        <v>94</v>
      </c>
      <c r="C47" s="3" t="s">
        <v>105</v>
      </c>
      <c r="D47" s="3" t="s">
        <v>24</v>
      </c>
      <c r="E47" s="15" t="s">
        <v>48</v>
      </c>
      <c r="F47" s="3"/>
      <c r="G47" s="3" t="str">
        <f t="shared" si="3"/>
        <v/>
      </c>
      <c r="H47" s="3"/>
      <c r="I47" s="3"/>
      <c r="J47" s="3"/>
    </row>
    <row r="48" spans="1:10" ht="24">
      <c r="A48" s="3" t="s">
        <v>106</v>
      </c>
      <c r="B48" s="3" t="s">
        <v>94</v>
      </c>
      <c r="C48" s="3" t="s">
        <v>107</v>
      </c>
      <c r="D48" s="3" t="s">
        <v>24</v>
      </c>
      <c r="E48" s="15" t="s">
        <v>48</v>
      </c>
      <c r="F48" s="3"/>
      <c r="G48" s="3" t="str">
        <f t="shared" si="3"/>
        <v/>
      </c>
      <c r="H48" s="3"/>
      <c r="I48" s="3"/>
      <c r="J48" s="3"/>
    </row>
    <row r="49" spans="1:10" ht="24">
      <c r="A49" s="3" t="s">
        <v>108</v>
      </c>
      <c r="B49" s="3" t="s">
        <v>94</v>
      </c>
      <c r="C49" s="3" t="s">
        <v>109</v>
      </c>
      <c r="D49" s="3" t="s">
        <v>24</v>
      </c>
      <c r="E49" s="15" t="s">
        <v>48</v>
      </c>
      <c r="F49" s="3"/>
      <c r="G49" s="3" t="str">
        <f t="shared" si="3"/>
        <v/>
      </c>
      <c r="H49" s="3"/>
      <c r="I49" s="3"/>
      <c r="J49" s="3"/>
    </row>
    <row r="50" spans="1:10" ht="24">
      <c r="A50" s="3" t="s">
        <v>110</v>
      </c>
      <c r="B50" s="3" t="s">
        <v>94</v>
      </c>
      <c r="C50" s="3" t="s">
        <v>111</v>
      </c>
      <c r="D50" s="3" t="s">
        <v>24</v>
      </c>
      <c r="E50" s="15" t="s">
        <v>48</v>
      </c>
      <c r="F50" s="3"/>
      <c r="G50" s="3" t="str">
        <f t="shared" si="3"/>
        <v/>
      </c>
      <c r="H50" s="3"/>
      <c r="I50" s="3"/>
      <c r="J50" s="3"/>
    </row>
    <row r="51" spans="1:10" ht="24">
      <c r="A51" s="3" t="s">
        <v>112</v>
      </c>
      <c r="B51" s="3" t="s">
        <v>94</v>
      </c>
      <c r="C51" s="3" t="s">
        <v>113</v>
      </c>
      <c r="D51" s="3" t="s">
        <v>24</v>
      </c>
      <c r="E51" s="15" t="s">
        <v>48</v>
      </c>
      <c r="F51" s="3"/>
      <c r="G51" s="3" t="str">
        <f t="shared" si="3"/>
        <v/>
      </c>
      <c r="H51" s="3"/>
      <c r="I51" s="3"/>
      <c r="J51" s="3"/>
    </row>
    <row r="52" spans="1:10" ht="24">
      <c r="A52" s="3" t="s">
        <v>114</v>
      </c>
      <c r="B52" s="3" t="s">
        <v>94</v>
      </c>
      <c r="C52" s="3" t="s">
        <v>115</v>
      </c>
      <c r="D52" s="3" t="s">
        <v>24</v>
      </c>
      <c r="E52" s="15" t="s">
        <v>48</v>
      </c>
      <c r="F52" s="3"/>
      <c r="G52" s="3" t="str">
        <f t="shared" si="3"/>
        <v/>
      </c>
      <c r="H52" s="3"/>
      <c r="I52" s="3"/>
      <c r="J52" s="3"/>
    </row>
    <row r="53" spans="1:10">
      <c r="A53" s="3" t="s">
        <v>116</v>
      </c>
      <c r="B53" s="3" t="s">
        <v>94</v>
      </c>
      <c r="C53" s="3" t="s">
        <v>117</v>
      </c>
      <c r="D53" s="3" t="s">
        <v>17</v>
      </c>
      <c r="E53" s="3">
        <v>1</v>
      </c>
      <c r="F53" s="3"/>
      <c r="G53" s="3" t="str">
        <f t="shared" si="3"/>
        <v/>
      </c>
      <c r="H53" s="3"/>
      <c r="I53" s="3"/>
      <c r="J53" s="3"/>
    </row>
    <row r="54" spans="1:10">
      <c r="A54" s="2" t="s">
        <v>118</v>
      </c>
      <c r="B54" s="2" t="s">
        <v>119</v>
      </c>
      <c r="C54" s="2"/>
      <c r="D54" s="2"/>
      <c r="E54" s="2"/>
      <c r="F54" s="2"/>
      <c r="G54" s="2">
        <f>SUMIF(B55:B63,B54,G55:G63)</f>
        <v>0</v>
      </c>
      <c r="H54" s="2"/>
      <c r="I54" s="2"/>
      <c r="J54" s="2"/>
    </row>
    <row r="55" spans="1:10" ht="24">
      <c r="A55" s="3" t="s">
        <v>120</v>
      </c>
      <c r="B55" s="3" t="s">
        <v>121</v>
      </c>
      <c r="C55" s="3" t="s">
        <v>122</v>
      </c>
      <c r="D55" s="3" t="s">
        <v>24</v>
      </c>
      <c r="E55" s="15" t="s">
        <v>48</v>
      </c>
      <c r="F55" s="3"/>
      <c r="G55" s="3" t="str">
        <f t="shared" ref="G55:G63" si="4">IF(OR(NOT(ISNUMBER(E55)),F55=""),"",E55*F55)</f>
        <v/>
      </c>
      <c r="H55" s="3"/>
      <c r="I55" s="3"/>
      <c r="J55" s="3"/>
    </row>
    <row r="56" spans="1:10" ht="24">
      <c r="A56" s="3" t="s">
        <v>123</v>
      </c>
      <c r="B56" s="3" t="s">
        <v>121</v>
      </c>
      <c r="C56" s="3" t="s">
        <v>124</v>
      </c>
      <c r="D56" s="3" t="s">
        <v>24</v>
      </c>
      <c r="E56" s="15" t="s">
        <v>48</v>
      </c>
      <c r="F56" s="3"/>
      <c r="G56" s="3" t="str">
        <f t="shared" si="4"/>
        <v/>
      </c>
      <c r="H56" s="3"/>
      <c r="I56" s="3"/>
      <c r="J56" s="3"/>
    </row>
    <row r="57" spans="1:10" ht="24">
      <c r="A57" s="3" t="s">
        <v>125</v>
      </c>
      <c r="B57" s="3" t="s">
        <v>121</v>
      </c>
      <c r="C57" s="3" t="s">
        <v>126</v>
      </c>
      <c r="D57" s="3" t="s">
        <v>24</v>
      </c>
      <c r="E57" s="15" t="s">
        <v>48</v>
      </c>
      <c r="F57" s="3"/>
      <c r="G57" s="3" t="str">
        <f t="shared" si="4"/>
        <v/>
      </c>
      <c r="H57" s="3"/>
      <c r="I57" s="3"/>
      <c r="J57" s="3"/>
    </row>
    <row r="58" spans="1:10" ht="24">
      <c r="A58" s="3" t="s">
        <v>127</v>
      </c>
      <c r="B58" s="3" t="s">
        <v>121</v>
      </c>
      <c r="C58" s="3" t="s">
        <v>128</v>
      </c>
      <c r="D58" s="3" t="s">
        <v>24</v>
      </c>
      <c r="E58" s="15" t="s">
        <v>48</v>
      </c>
      <c r="F58" s="3"/>
      <c r="G58" s="3" t="str">
        <f t="shared" si="4"/>
        <v/>
      </c>
      <c r="H58" s="3"/>
      <c r="I58" s="3"/>
      <c r="J58" s="3"/>
    </row>
    <row r="59" spans="1:10" ht="24">
      <c r="A59" s="3" t="s">
        <v>129</v>
      </c>
      <c r="B59" s="3" t="s">
        <v>121</v>
      </c>
      <c r="C59" s="3" t="s">
        <v>130</v>
      </c>
      <c r="D59" s="3" t="s">
        <v>24</v>
      </c>
      <c r="E59" s="15" t="s">
        <v>48</v>
      </c>
      <c r="F59" s="3"/>
      <c r="G59" s="3" t="str">
        <f t="shared" si="4"/>
        <v/>
      </c>
      <c r="H59" s="3"/>
      <c r="I59" s="3"/>
      <c r="J59" s="3"/>
    </row>
    <row r="60" spans="1:10">
      <c r="A60" s="3" t="s">
        <v>131</v>
      </c>
      <c r="B60" s="3" t="s">
        <v>121</v>
      </c>
      <c r="C60" s="3" t="s">
        <v>132</v>
      </c>
      <c r="D60" s="3" t="s">
        <v>17</v>
      </c>
      <c r="E60" s="3">
        <v>1</v>
      </c>
      <c r="F60" s="3"/>
      <c r="G60" s="3" t="str">
        <f t="shared" si="4"/>
        <v/>
      </c>
      <c r="H60" s="3"/>
      <c r="I60" s="3"/>
      <c r="J60" s="3"/>
    </row>
    <row r="61" spans="1:10">
      <c r="A61" s="3" t="s">
        <v>133</v>
      </c>
      <c r="B61" s="3" t="s">
        <v>121</v>
      </c>
      <c r="C61" s="3" t="s">
        <v>134</v>
      </c>
      <c r="D61" s="3" t="s">
        <v>17</v>
      </c>
      <c r="E61" s="3">
        <v>1</v>
      </c>
      <c r="F61" s="3"/>
      <c r="G61" s="3" t="str">
        <f t="shared" si="4"/>
        <v/>
      </c>
      <c r="H61" s="3"/>
      <c r="I61" s="3"/>
      <c r="J61" s="3"/>
    </row>
    <row r="62" spans="1:10">
      <c r="A62" s="3" t="s">
        <v>135</v>
      </c>
      <c r="B62" s="3" t="s">
        <v>121</v>
      </c>
      <c r="C62" s="3" t="s">
        <v>136</v>
      </c>
      <c r="D62" s="3" t="s">
        <v>17</v>
      </c>
      <c r="E62" s="3">
        <v>1</v>
      </c>
      <c r="F62" s="3"/>
      <c r="G62" s="3" t="str">
        <f t="shared" si="4"/>
        <v/>
      </c>
      <c r="H62" s="3"/>
      <c r="I62" s="3"/>
      <c r="J62" s="3"/>
    </row>
    <row r="63" spans="1:10">
      <c r="A63" s="3" t="s">
        <v>137</v>
      </c>
      <c r="B63" s="3" t="s">
        <v>121</v>
      </c>
      <c r="C63" s="3" t="s">
        <v>138</v>
      </c>
      <c r="D63" s="3" t="s">
        <v>17</v>
      </c>
      <c r="E63" s="3">
        <v>1</v>
      </c>
      <c r="F63" s="3"/>
      <c r="G63" s="3" t="str">
        <f t="shared" si="4"/>
        <v/>
      </c>
      <c r="H63" s="3"/>
      <c r="I63" s="3"/>
      <c r="J63" s="3"/>
    </row>
    <row r="64" spans="1:10" ht="28.9">
      <c r="A64" s="2" t="s">
        <v>139</v>
      </c>
      <c r="B64" s="2" t="s">
        <v>140</v>
      </c>
      <c r="C64" s="2"/>
      <c r="D64" s="2"/>
      <c r="E64" s="2"/>
      <c r="F64" s="2"/>
      <c r="G64" s="2">
        <f>SUMIF(B65:B77,B64,G65:G77)</f>
        <v>0</v>
      </c>
      <c r="H64" s="2"/>
      <c r="I64" s="2"/>
      <c r="J64" s="2"/>
    </row>
    <row r="65" spans="1:10" ht="33.6" customHeight="1">
      <c r="A65" s="3" t="s">
        <v>141</v>
      </c>
      <c r="B65" s="3" t="s">
        <v>142</v>
      </c>
      <c r="C65" s="3" t="s">
        <v>143</v>
      </c>
      <c r="D65" s="3" t="s">
        <v>24</v>
      </c>
      <c r="E65" s="15" t="s">
        <v>48</v>
      </c>
      <c r="F65" s="3"/>
      <c r="G65" s="3" t="str">
        <f t="shared" ref="G65:G77" si="5">IF(OR(NOT(ISNUMBER(E65)),F65=""),"",E65*F65)</f>
        <v/>
      </c>
      <c r="H65" s="3"/>
      <c r="I65" s="3"/>
      <c r="J65" s="3"/>
    </row>
    <row r="66" spans="1:10" ht="28.9" customHeight="1">
      <c r="A66" s="3" t="s">
        <v>144</v>
      </c>
      <c r="B66" s="3" t="s">
        <v>142</v>
      </c>
      <c r="C66" s="3" t="s">
        <v>145</v>
      </c>
      <c r="D66" s="3" t="s">
        <v>17</v>
      </c>
      <c r="E66" s="3">
        <v>1</v>
      </c>
      <c r="F66" s="3"/>
      <c r="G66" s="3" t="str">
        <f t="shared" si="5"/>
        <v/>
      </c>
      <c r="H66" s="3"/>
      <c r="I66" s="3"/>
      <c r="J66" s="3"/>
    </row>
    <row r="67" spans="1:10" ht="30.6" customHeight="1">
      <c r="A67" s="3" t="s">
        <v>146</v>
      </c>
      <c r="B67" s="3" t="s">
        <v>142</v>
      </c>
      <c r="C67" s="3" t="s">
        <v>147</v>
      </c>
      <c r="D67" s="3" t="s">
        <v>24</v>
      </c>
      <c r="E67" s="15" t="s">
        <v>48</v>
      </c>
      <c r="F67" s="3"/>
      <c r="G67" s="3" t="str">
        <f t="shared" si="5"/>
        <v/>
      </c>
      <c r="H67" s="3"/>
      <c r="I67" s="3"/>
      <c r="J67" s="3"/>
    </row>
    <row r="68" spans="1:10" ht="30" customHeight="1">
      <c r="A68" s="3" t="s">
        <v>148</v>
      </c>
      <c r="B68" s="3" t="s">
        <v>142</v>
      </c>
      <c r="C68" s="3" t="s">
        <v>149</v>
      </c>
      <c r="D68" s="3" t="s">
        <v>24</v>
      </c>
      <c r="E68" s="15" t="s">
        <v>48</v>
      </c>
      <c r="F68" s="3"/>
      <c r="G68" s="3" t="str">
        <f t="shared" si="5"/>
        <v/>
      </c>
      <c r="H68" s="3"/>
      <c r="I68" s="3"/>
      <c r="J68" s="3"/>
    </row>
    <row r="69" spans="1:10" ht="28.15" customHeight="1">
      <c r="A69" s="3" t="s">
        <v>150</v>
      </c>
      <c r="B69" s="3" t="s">
        <v>142</v>
      </c>
      <c r="C69" s="3" t="s">
        <v>151</v>
      </c>
      <c r="D69" s="3" t="s">
        <v>24</v>
      </c>
      <c r="E69" s="15" t="s">
        <v>48</v>
      </c>
      <c r="F69" s="3"/>
      <c r="G69" s="3" t="str">
        <f t="shared" si="5"/>
        <v/>
      </c>
      <c r="H69" s="3"/>
      <c r="I69" s="3"/>
      <c r="J69" s="3"/>
    </row>
    <row r="70" spans="1:10" ht="28.15" customHeight="1">
      <c r="A70" s="3" t="s">
        <v>152</v>
      </c>
      <c r="B70" s="3" t="s">
        <v>142</v>
      </c>
      <c r="C70" s="3" t="s">
        <v>153</v>
      </c>
      <c r="D70" s="3" t="s">
        <v>17</v>
      </c>
      <c r="E70" s="3">
        <v>1</v>
      </c>
      <c r="F70" s="3"/>
      <c r="G70" s="3" t="str">
        <f t="shared" si="5"/>
        <v/>
      </c>
      <c r="H70" s="3"/>
      <c r="I70" s="3"/>
      <c r="J70" s="3"/>
    </row>
    <row r="71" spans="1:10" ht="25.15" customHeight="1">
      <c r="A71" s="3" t="s">
        <v>154</v>
      </c>
      <c r="B71" s="3" t="s">
        <v>142</v>
      </c>
      <c r="C71" s="3" t="s">
        <v>155</v>
      </c>
      <c r="D71" s="3" t="s">
        <v>17</v>
      </c>
      <c r="E71" s="3">
        <v>1</v>
      </c>
      <c r="F71" s="3"/>
      <c r="G71" s="3" t="str">
        <f t="shared" si="5"/>
        <v/>
      </c>
      <c r="H71" s="3"/>
      <c r="I71" s="3"/>
      <c r="J71" s="3"/>
    </row>
    <row r="72" spans="1:10" ht="27" customHeight="1">
      <c r="A72" s="3" t="s">
        <v>156</v>
      </c>
      <c r="B72" s="3" t="s">
        <v>142</v>
      </c>
      <c r="C72" s="3" t="s">
        <v>157</v>
      </c>
      <c r="D72" s="3" t="s">
        <v>17</v>
      </c>
      <c r="E72" s="3">
        <v>1</v>
      </c>
      <c r="F72" s="3"/>
      <c r="G72" s="3" t="str">
        <f t="shared" si="5"/>
        <v/>
      </c>
      <c r="H72" s="3"/>
      <c r="I72" s="3"/>
      <c r="J72" s="3"/>
    </row>
    <row r="73" spans="1:10" ht="25.9" customHeight="1">
      <c r="A73" s="3" t="s">
        <v>158</v>
      </c>
      <c r="B73" s="3" t="s">
        <v>142</v>
      </c>
      <c r="C73" s="3" t="s">
        <v>159</v>
      </c>
      <c r="D73" s="3" t="s">
        <v>17</v>
      </c>
      <c r="E73" s="3">
        <v>1</v>
      </c>
      <c r="F73" s="3"/>
      <c r="G73" s="3" t="str">
        <f t="shared" si="5"/>
        <v/>
      </c>
      <c r="H73" s="3"/>
      <c r="I73" s="3"/>
      <c r="J73" s="3"/>
    </row>
    <row r="74" spans="1:10" ht="24">
      <c r="A74" s="3" t="s">
        <v>160</v>
      </c>
      <c r="B74" s="3" t="s">
        <v>142</v>
      </c>
      <c r="C74" s="3" t="s">
        <v>161</v>
      </c>
      <c r="D74" s="3" t="s">
        <v>24</v>
      </c>
      <c r="E74" s="15" t="s">
        <v>48</v>
      </c>
      <c r="F74" s="3"/>
      <c r="G74" s="3" t="str">
        <f t="shared" si="5"/>
        <v/>
      </c>
      <c r="H74" s="3"/>
      <c r="I74" s="3"/>
      <c r="J74" s="3"/>
    </row>
    <row r="75" spans="1:10" ht="22.15" customHeight="1">
      <c r="A75" s="3" t="s">
        <v>162</v>
      </c>
      <c r="B75" s="3" t="s">
        <v>142</v>
      </c>
      <c r="C75" s="3" t="s">
        <v>163</v>
      </c>
      <c r="D75" s="3" t="s">
        <v>17</v>
      </c>
      <c r="E75" s="3">
        <v>1</v>
      </c>
      <c r="F75" s="3"/>
      <c r="G75" s="3" t="str">
        <f t="shared" si="5"/>
        <v/>
      </c>
      <c r="H75" s="3"/>
      <c r="I75" s="3"/>
      <c r="J75" s="3"/>
    </row>
    <row r="76" spans="1:10" ht="24" customHeight="1">
      <c r="A76" s="3" t="s">
        <v>164</v>
      </c>
      <c r="B76" s="3" t="s">
        <v>142</v>
      </c>
      <c r="C76" s="3" t="s">
        <v>165</v>
      </c>
      <c r="D76" s="3" t="s">
        <v>17</v>
      </c>
      <c r="E76" s="3">
        <v>1</v>
      </c>
      <c r="F76" s="3"/>
      <c r="G76" s="3" t="str">
        <f t="shared" si="5"/>
        <v/>
      </c>
      <c r="H76" s="3"/>
      <c r="I76" s="3"/>
      <c r="J76" s="3"/>
    </row>
    <row r="77" spans="1:10" ht="25.9" customHeight="1">
      <c r="A77" s="3" t="s">
        <v>166</v>
      </c>
      <c r="B77" s="3" t="s">
        <v>142</v>
      </c>
      <c r="C77" s="3" t="s">
        <v>167</v>
      </c>
      <c r="D77" s="3" t="s">
        <v>17</v>
      </c>
      <c r="E77" s="3">
        <v>1</v>
      </c>
      <c r="F77" s="3"/>
      <c r="G77" s="3" t="str">
        <f t="shared" si="5"/>
        <v/>
      </c>
      <c r="H77" s="3"/>
      <c r="I77" s="3"/>
      <c r="J77" s="3"/>
    </row>
    <row r="78" spans="1:10">
      <c r="A78" s="2" t="s">
        <v>168</v>
      </c>
      <c r="B78" s="2" t="s">
        <v>169</v>
      </c>
      <c r="C78" s="2"/>
      <c r="D78" s="2"/>
      <c r="E78" s="2"/>
      <c r="F78" s="2"/>
      <c r="G78" s="2">
        <f>SUMIF(B79:B88,B78,G79:G88)</f>
        <v>0</v>
      </c>
      <c r="H78" s="2"/>
      <c r="I78" s="2"/>
      <c r="J78" s="2"/>
    </row>
    <row r="79" spans="1:10" ht="24" customHeight="1">
      <c r="A79" s="3" t="s">
        <v>170</v>
      </c>
      <c r="B79" s="3" t="s">
        <v>171</v>
      </c>
      <c r="C79" s="3" t="s">
        <v>172</v>
      </c>
      <c r="D79" s="3" t="s">
        <v>24</v>
      </c>
      <c r="E79" s="15" t="s">
        <v>97</v>
      </c>
      <c r="F79" s="3"/>
      <c r="G79" s="3" t="str">
        <f t="shared" ref="G79:G88" si="6">IF(OR(NOT(ISNUMBER(E79)),F79=""),"",E79*F79)</f>
        <v/>
      </c>
      <c r="H79" s="3"/>
      <c r="I79" s="3"/>
      <c r="J79" s="3"/>
    </row>
    <row r="80" spans="1:10" ht="26.45" customHeight="1">
      <c r="A80" s="3" t="s">
        <v>173</v>
      </c>
      <c r="B80" s="3" t="s">
        <v>171</v>
      </c>
      <c r="C80" s="3" t="s">
        <v>174</v>
      </c>
      <c r="D80" s="3" t="s">
        <v>24</v>
      </c>
      <c r="E80" s="15" t="s">
        <v>97</v>
      </c>
      <c r="F80" s="3"/>
      <c r="G80" s="3" t="str">
        <f t="shared" si="6"/>
        <v/>
      </c>
      <c r="H80" s="3"/>
      <c r="I80" s="3"/>
      <c r="J80" s="3"/>
    </row>
    <row r="81" spans="1:10" ht="25.15" customHeight="1">
      <c r="A81" s="3" t="s">
        <v>175</v>
      </c>
      <c r="B81" s="3" t="s">
        <v>171</v>
      </c>
      <c r="C81" s="3" t="s">
        <v>176</v>
      </c>
      <c r="D81" s="3" t="s">
        <v>96</v>
      </c>
      <c r="E81" s="15" t="s">
        <v>97</v>
      </c>
      <c r="F81" s="3"/>
      <c r="G81" s="3" t="str">
        <f t="shared" si="6"/>
        <v/>
      </c>
      <c r="H81" s="3"/>
      <c r="I81" s="3"/>
      <c r="J81" s="3"/>
    </row>
    <row r="82" spans="1:10" ht="24" customHeight="1">
      <c r="A82" s="3" t="s">
        <v>177</v>
      </c>
      <c r="B82" s="3" t="s">
        <v>171</v>
      </c>
      <c r="C82" s="3" t="s">
        <v>178</v>
      </c>
      <c r="D82" s="3" t="s">
        <v>96</v>
      </c>
      <c r="E82" s="15" t="s">
        <v>97</v>
      </c>
      <c r="F82" s="3"/>
      <c r="G82" s="3" t="str">
        <f t="shared" si="6"/>
        <v/>
      </c>
      <c r="H82" s="3"/>
      <c r="I82" s="3"/>
      <c r="J82" s="3"/>
    </row>
    <row r="83" spans="1:10" ht="25.15" customHeight="1">
      <c r="A83" s="3" t="s">
        <v>179</v>
      </c>
      <c r="B83" s="3" t="s">
        <v>171</v>
      </c>
      <c r="C83" s="3" t="s">
        <v>180</v>
      </c>
      <c r="D83" s="3" t="s">
        <v>24</v>
      </c>
      <c r="E83" s="15" t="s">
        <v>97</v>
      </c>
      <c r="F83" s="3"/>
      <c r="G83" s="3" t="str">
        <f t="shared" si="6"/>
        <v/>
      </c>
      <c r="H83" s="3"/>
      <c r="I83" s="3"/>
      <c r="J83" s="3"/>
    </row>
    <row r="84" spans="1:10" ht="27.6" customHeight="1">
      <c r="A84" s="3" t="s">
        <v>181</v>
      </c>
      <c r="B84" s="3" t="s">
        <v>171</v>
      </c>
      <c r="C84" s="3" t="s">
        <v>182</v>
      </c>
      <c r="D84" s="3" t="s">
        <v>24</v>
      </c>
      <c r="E84" s="15" t="s">
        <v>97</v>
      </c>
      <c r="F84" s="3"/>
      <c r="G84" s="3" t="str">
        <f t="shared" si="6"/>
        <v/>
      </c>
      <c r="H84" s="3"/>
      <c r="I84" s="3"/>
      <c r="J84" s="3"/>
    </row>
    <row r="85" spans="1:10" ht="27" customHeight="1">
      <c r="A85" s="3" t="s">
        <v>183</v>
      </c>
      <c r="B85" s="3" t="s">
        <v>171</v>
      </c>
      <c r="C85" s="3" t="s">
        <v>184</v>
      </c>
      <c r="D85" s="3" t="s">
        <v>96</v>
      </c>
      <c r="E85" s="15" t="s">
        <v>97</v>
      </c>
      <c r="F85" s="3"/>
      <c r="G85" s="3" t="str">
        <f t="shared" si="6"/>
        <v/>
      </c>
      <c r="H85" s="3"/>
      <c r="I85" s="3"/>
      <c r="J85" s="3"/>
    </row>
    <row r="86" spans="1:10">
      <c r="A86" s="3" t="s">
        <v>185</v>
      </c>
      <c r="B86" s="3" t="s">
        <v>171</v>
      </c>
      <c r="C86" s="3" t="s">
        <v>186</v>
      </c>
      <c r="D86" s="3" t="s">
        <v>17</v>
      </c>
      <c r="E86" s="3">
        <v>1</v>
      </c>
      <c r="F86" s="3"/>
      <c r="G86" s="3" t="str">
        <f t="shared" si="6"/>
        <v/>
      </c>
      <c r="H86" s="3"/>
      <c r="I86" s="3"/>
      <c r="J86" s="3"/>
    </row>
    <row r="87" spans="1:10">
      <c r="A87" s="3" t="s">
        <v>187</v>
      </c>
      <c r="B87" s="3" t="s">
        <v>171</v>
      </c>
      <c r="C87" s="3" t="s">
        <v>188</v>
      </c>
      <c r="D87" s="3" t="s">
        <v>17</v>
      </c>
      <c r="E87" s="3">
        <v>1</v>
      </c>
      <c r="F87" s="3"/>
      <c r="G87" s="3" t="str">
        <f t="shared" si="6"/>
        <v/>
      </c>
      <c r="H87" s="3"/>
      <c r="I87" s="3"/>
      <c r="J87" s="3"/>
    </row>
    <row r="88" spans="1:10">
      <c r="A88" s="3" t="s">
        <v>189</v>
      </c>
      <c r="B88" s="3" t="s">
        <v>171</v>
      </c>
      <c r="C88" s="3" t="s">
        <v>190</v>
      </c>
      <c r="D88" s="3" t="s">
        <v>17</v>
      </c>
      <c r="E88" s="3">
        <v>1</v>
      </c>
      <c r="F88" s="3"/>
      <c r="G88" s="3" t="str">
        <f t="shared" si="6"/>
        <v/>
      </c>
      <c r="H88" s="3"/>
      <c r="I88" s="3"/>
      <c r="J88" s="3"/>
    </row>
    <row r="89" spans="1:10" ht="28.9">
      <c r="A89" s="2" t="s">
        <v>191</v>
      </c>
      <c r="B89" s="2" t="s">
        <v>192</v>
      </c>
      <c r="C89" s="2"/>
      <c r="D89" s="2"/>
      <c r="E89" s="2"/>
      <c r="F89" s="2"/>
      <c r="G89" s="2">
        <f>SUMIF(B90:B100,B89,G90:G100)</f>
        <v>0</v>
      </c>
      <c r="H89" s="2"/>
      <c r="I89" s="2"/>
      <c r="J89" s="2"/>
    </row>
    <row r="90" spans="1:10" ht="28.9">
      <c r="A90" s="3" t="s">
        <v>193</v>
      </c>
      <c r="B90" s="3" t="s">
        <v>194</v>
      </c>
      <c r="C90" s="3" t="s">
        <v>195</v>
      </c>
      <c r="D90" s="3" t="s">
        <v>17</v>
      </c>
      <c r="E90" s="3">
        <v>1</v>
      </c>
      <c r="F90" s="3"/>
      <c r="G90" s="3" t="str">
        <f t="shared" ref="G90:G100" si="7">IF(OR(NOT(ISNUMBER(E90)),F90=""),"",E90*F90)</f>
        <v/>
      </c>
      <c r="H90" s="3"/>
      <c r="I90" s="3"/>
      <c r="J90" s="3"/>
    </row>
    <row r="91" spans="1:10" ht="28.9">
      <c r="A91" s="3" t="s">
        <v>196</v>
      </c>
      <c r="B91" s="3" t="s">
        <v>194</v>
      </c>
      <c r="C91" s="3" t="s">
        <v>197</v>
      </c>
      <c r="D91" s="3" t="s">
        <v>17</v>
      </c>
      <c r="E91" s="3">
        <v>1</v>
      </c>
      <c r="F91" s="3"/>
      <c r="G91" s="3" t="str">
        <f t="shared" si="7"/>
        <v/>
      </c>
      <c r="H91" s="3"/>
      <c r="I91" s="3"/>
      <c r="J91" s="3"/>
    </row>
    <row r="92" spans="1:10" ht="28.9">
      <c r="A92" s="3" t="s">
        <v>198</v>
      </c>
      <c r="B92" s="3" t="s">
        <v>194</v>
      </c>
      <c r="C92" s="3" t="s">
        <v>199</v>
      </c>
      <c r="D92" s="3" t="s">
        <v>17</v>
      </c>
      <c r="E92" s="3">
        <v>1</v>
      </c>
      <c r="F92" s="3"/>
      <c r="G92" s="3" t="str">
        <f t="shared" si="7"/>
        <v/>
      </c>
      <c r="H92" s="3"/>
      <c r="I92" s="3"/>
      <c r="J92" s="3"/>
    </row>
    <row r="93" spans="1:10" ht="28.9">
      <c r="A93" s="3" t="s">
        <v>200</v>
      </c>
      <c r="B93" s="3" t="s">
        <v>194</v>
      </c>
      <c r="C93" s="3" t="s">
        <v>201</v>
      </c>
      <c r="D93" s="3" t="s">
        <v>17</v>
      </c>
      <c r="E93" s="3">
        <v>1</v>
      </c>
      <c r="F93" s="3"/>
      <c r="G93" s="3" t="str">
        <f t="shared" si="7"/>
        <v/>
      </c>
      <c r="H93" s="3"/>
      <c r="I93" s="3"/>
      <c r="J93" s="3"/>
    </row>
    <row r="94" spans="1:10" ht="28.9">
      <c r="A94" s="3" t="s">
        <v>202</v>
      </c>
      <c r="B94" s="3" t="s">
        <v>194</v>
      </c>
      <c r="C94" s="3" t="s">
        <v>203</v>
      </c>
      <c r="D94" s="3" t="s">
        <v>17</v>
      </c>
      <c r="E94" s="3">
        <v>1</v>
      </c>
      <c r="F94" s="3"/>
      <c r="G94" s="3" t="str">
        <f t="shared" si="7"/>
        <v/>
      </c>
      <c r="H94" s="3"/>
      <c r="I94" s="3"/>
      <c r="J94" s="3"/>
    </row>
    <row r="95" spans="1:10" ht="28.9">
      <c r="A95" s="3" t="s">
        <v>204</v>
      </c>
      <c r="B95" s="3" t="s">
        <v>194</v>
      </c>
      <c r="C95" s="3" t="s">
        <v>205</v>
      </c>
      <c r="D95" s="3" t="s">
        <v>17</v>
      </c>
      <c r="E95" s="3">
        <v>1</v>
      </c>
      <c r="F95" s="3"/>
      <c r="G95" s="3" t="str">
        <f t="shared" si="7"/>
        <v/>
      </c>
      <c r="H95" s="3"/>
      <c r="I95" s="3"/>
      <c r="J95" s="3"/>
    </row>
    <row r="96" spans="1:10" ht="28.9">
      <c r="A96" s="3" t="s">
        <v>206</v>
      </c>
      <c r="B96" s="3" t="s">
        <v>194</v>
      </c>
      <c r="C96" s="3" t="s">
        <v>207</v>
      </c>
      <c r="D96" s="3" t="s">
        <v>17</v>
      </c>
      <c r="E96" s="3">
        <v>1</v>
      </c>
      <c r="F96" s="3"/>
      <c r="G96" s="3" t="str">
        <f t="shared" si="7"/>
        <v/>
      </c>
      <c r="H96" s="3"/>
      <c r="I96" s="3"/>
      <c r="J96" s="3"/>
    </row>
    <row r="97" spans="1:10" ht="28.9">
      <c r="A97" s="3" t="s">
        <v>208</v>
      </c>
      <c r="B97" s="3" t="s">
        <v>194</v>
      </c>
      <c r="C97" s="3" t="s">
        <v>209</v>
      </c>
      <c r="D97" s="3" t="s">
        <v>17</v>
      </c>
      <c r="E97" s="3">
        <v>1</v>
      </c>
      <c r="F97" s="3"/>
      <c r="G97" s="3" t="str">
        <f t="shared" si="7"/>
        <v/>
      </c>
      <c r="H97" s="3"/>
      <c r="I97" s="3"/>
      <c r="J97" s="3"/>
    </row>
    <row r="98" spans="1:10" ht="28.9">
      <c r="A98" s="3" t="s">
        <v>210</v>
      </c>
      <c r="B98" s="3" t="s">
        <v>194</v>
      </c>
      <c r="C98" s="3" t="s">
        <v>211</v>
      </c>
      <c r="D98" s="3" t="s">
        <v>17</v>
      </c>
      <c r="E98" s="3">
        <v>1</v>
      </c>
      <c r="F98" s="3"/>
      <c r="G98" s="3" t="str">
        <f t="shared" si="7"/>
        <v/>
      </c>
      <c r="H98" s="3"/>
      <c r="I98" s="3"/>
      <c r="J98" s="3"/>
    </row>
    <row r="99" spans="1:10" ht="28.9">
      <c r="A99" s="3" t="s">
        <v>212</v>
      </c>
      <c r="B99" s="3" t="s">
        <v>194</v>
      </c>
      <c r="C99" s="3" t="s">
        <v>213</v>
      </c>
      <c r="D99" s="3" t="s">
        <v>24</v>
      </c>
      <c r="E99" s="3">
        <v>1</v>
      </c>
      <c r="F99" s="3"/>
      <c r="G99" s="3" t="str">
        <f t="shared" si="7"/>
        <v/>
      </c>
      <c r="H99" s="3"/>
      <c r="I99" s="3"/>
      <c r="J99" s="3"/>
    </row>
    <row r="100" spans="1:10" ht="28.9">
      <c r="A100" s="3" t="s">
        <v>214</v>
      </c>
      <c r="B100" s="3" t="s">
        <v>194</v>
      </c>
      <c r="C100" s="3" t="s">
        <v>215</v>
      </c>
      <c r="D100" s="3" t="s">
        <v>24</v>
      </c>
      <c r="E100" s="3">
        <v>1</v>
      </c>
      <c r="F100" s="3"/>
      <c r="G100" s="3" t="str">
        <f t="shared" si="7"/>
        <v/>
      </c>
      <c r="H100" s="3"/>
      <c r="I100" s="3"/>
      <c r="J100" s="3"/>
    </row>
    <row r="101" spans="1:10">
      <c r="A101" s="2" t="s">
        <v>216</v>
      </c>
      <c r="B101" s="2" t="s">
        <v>217</v>
      </c>
      <c r="C101" s="2"/>
      <c r="D101" s="2"/>
      <c r="E101" s="2"/>
      <c r="F101" s="2"/>
      <c r="G101" s="2">
        <f>SUMIF(B102:B112,B101,G102:G112)</f>
        <v>0</v>
      </c>
      <c r="H101" s="2"/>
      <c r="I101" s="2"/>
      <c r="J101" s="2"/>
    </row>
    <row r="102" spans="1:10" ht="24">
      <c r="A102" s="3" t="s">
        <v>218</v>
      </c>
      <c r="B102" s="3" t="s">
        <v>219</v>
      </c>
      <c r="C102" s="3" t="s">
        <v>220</v>
      </c>
      <c r="D102" s="3" t="s">
        <v>221</v>
      </c>
      <c r="E102" s="15" t="s">
        <v>48</v>
      </c>
      <c r="F102" s="3"/>
      <c r="G102" s="3" t="str">
        <f t="shared" ref="G102:G112" si="8">IF(OR(NOT(ISNUMBER(E102)),F102=""),"",E102*F102)</f>
        <v/>
      </c>
      <c r="H102" s="3"/>
      <c r="I102" s="3"/>
      <c r="J102" s="3"/>
    </row>
    <row r="103" spans="1:10" ht="24">
      <c r="A103" s="3" t="s">
        <v>222</v>
      </c>
      <c r="B103" s="3" t="s">
        <v>219</v>
      </c>
      <c r="C103" s="3" t="s">
        <v>223</v>
      </c>
      <c r="D103" s="3" t="s">
        <v>221</v>
      </c>
      <c r="E103" s="15" t="s">
        <v>48</v>
      </c>
      <c r="F103" s="3"/>
      <c r="G103" s="3" t="str">
        <f t="shared" si="8"/>
        <v/>
      </c>
      <c r="H103" s="3"/>
      <c r="I103" s="3"/>
      <c r="J103" s="3"/>
    </row>
    <row r="104" spans="1:10" ht="24">
      <c r="A104" s="3" t="s">
        <v>224</v>
      </c>
      <c r="B104" s="3" t="s">
        <v>219</v>
      </c>
      <c r="C104" s="3" t="s">
        <v>225</v>
      </c>
      <c r="D104" s="3" t="s">
        <v>221</v>
      </c>
      <c r="E104" s="15" t="s">
        <v>48</v>
      </c>
      <c r="F104" s="3"/>
      <c r="G104" s="3" t="str">
        <f t="shared" si="8"/>
        <v/>
      </c>
      <c r="H104" s="3"/>
      <c r="I104" s="3"/>
      <c r="J104" s="3"/>
    </row>
    <row r="105" spans="1:10" ht="24">
      <c r="A105" s="3" t="s">
        <v>226</v>
      </c>
      <c r="B105" s="3" t="s">
        <v>219</v>
      </c>
      <c r="C105" s="3" t="s">
        <v>227</v>
      </c>
      <c r="D105" s="3" t="s">
        <v>221</v>
      </c>
      <c r="E105" s="15" t="s">
        <v>48</v>
      </c>
      <c r="F105" s="3"/>
      <c r="G105" s="3" t="str">
        <f t="shared" si="8"/>
        <v/>
      </c>
      <c r="H105" s="3"/>
      <c r="I105" s="3"/>
      <c r="J105" s="3"/>
    </row>
    <row r="106" spans="1:10" ht="24">
      <c r="A106" s="3" t="s">
        <v>228</v>
      </c>
      <c r="B106" s="3" t="s">
        <v>219</v>
      </c>
      <c r="C106" s="3" t="s">
        <v>229</v>
      </c>
      <c r="D106" s="3" t="s">
        <v>221</v>
      </c>
      <c r="E106" s="15" t="s">
        <v>48</v>
      </c>
      <c r="F106" s="3"/>
      <c r="G106" s="3" t="str">
        <f t="shared" si="8"/>
        <v/>
      </c>
      <c r="H106" s="3"/>
      <c r="I106" s="3"/>
      <c r="J106" s="3"/>
    </row>
    <row r="107" spans="1:10" ht="24">
      <c r="A107" s="3" t="s">
        <v>230</v>
      </c>
      <c r="B107" s="3" t="s">
        <v>219</v>
      </c>
      <c r="C107" s="3" t="s">
        <v>231</v>
      </c>
      <c r="D107" s="3" t="s">
        <v>221</v>
      </c>
      <c r="E107" s="15" t="s">
        <v>48</v>
      </c>
      <c r="F107" s="3"/>
      <c r="G107" s="3" t="str">
        <f t="shared" si="8"/>
        <v/>
      </c>
      <c r="H107" s="3"/>
      <c r="I107" s="3"/>
      <c r="J107" s="3"/>
    </row>
    <row r="108" spans="1:10" ht="24">
      <c r="A108" s="3" t="s">
        <v>232</v>
      </c>
      <c r="B108" s="3" t="s">
        <v>219</v>
      </c>
      <c r="C108" s="3" t="s">
        <v>233</v>
      </c>
      <c r="D108" s="3" t="s">
        <v>221</v>
      </c>
      <c r="E108" s="15" t="s">
        <v>48</v>
      </c>
      <c r="F108" s="3"/>
      <c r="G108" s="3" t="str">
        <f t="shared" si="8"/>
        <v/>
      </c>
      <c r="H108" s="3"/>
      <c r="I108" s="3"/>
      <c r="J108" s="3"/>
    </row>
    <row r="109" spans="1:10" ht="24">
      <c r="A109" s="3" t="s">
        <v>234</v>
      </c>
      <c r="B109" s="3" t="s">
        <v>219</v>
      </c>
      <c r="C109" s="3" t="s">
        <v>235</v>
      </c>
      <c r="D109" s="3" t="s">
        <v>221</v>
      </c>
      <c r="E109" s="15" t="s">
        <v>48</v>
      </c>
      <c r="F109" s="3"/>
      <c r="G109" s="3" t="str">
        <f t="shared" si="8"/>
        <v/>
      </c>
      <c r="H109" s="3"/>
      <c r="I109" s="3"/>
      <c r="J109" s="3"/>
    </row>
    <row r="110" spans="1:10">
      <c r="A110" s="3" t="s">
        <v>236</v>
      </c>
      <c r="B110" s="3" t="s">
        <v>219</v>
      </c>
      <c r="C110" s="3" t="s">
        <v>237</v>
      </c>
      <c r="D110" s="3" t="s">
        <v>24</v>
      </c>
      <c r="E110" s="3">
        <v>1</v>
      </c>
      <c r="F110" s="3"/>
      <c r="G110" s="3" t="str">
        <f t="shared" si="8"/>
        <v/>
      </c>
      <c r="H110" s="3"/>
      <c r="I110" s="3"/>
      <c r="J110" s="3"/>
    </row>
    <row r="111" spans="1:10">
      <c r="A111" s="3" t="s">
        <v>238</v>
      </c>
      <c r="B111" s="3" t="s">
        <v>219</v>
      </c>
      <c r="C111" s="3" t="s">
        <v>239</v>
      </c>
      <c r="D111" s="3" t="s">
        <v>24</v>
      </c>
      <c r="E111" s="3">
        <v>1</v>
      </c>
      <c r="F111" s="3"/>
      <c r="G111" s="3" t="str">
        <f t="shared" si="8"/>
        <v/>
      </c>
      <c r="H111" s="3"/>
      <c r="I111" s="3"/>
      <c r="J111" s="3"/>
    </row>
    <row r="112" spans="1:10">
      <c r="A112" s="3" t="s">
        <v>240</v>
      </c>
      <c r="B112" s="3" t="s">
        <v>219</v>
      </c>
      <c r="C112" s="3" t="s">
        <v>241</v>
      </c>
      <c r="D112" s="3" t="s">
        <v>17</v>
      </c>
      <c r="E112" s="3">
        <v>1</v>
      </c>
      <c r="F112" s="3"/>
      <c r="G112" s="3" t="str">
        <f t="shared" si="8"/>
        <v/>
      </c>
      <c r="H112" s="3"/>
      <c r="I112" s="3"/>
      <c r="J112" s="3"/>
    </row>
    <row r="113" spans="1:10">
      <c r="A113" s="2" t="s">
        <v>242</v>
      </c>
      <c r="B113" s="2" t="s">
        <v>243</v>
      </c>
      <c r="C113" s="2"/>
      <c r="D113" s="2"/>
      <c r="E113" s="2"/>
      <c r="F113" s="2"/>
      <c r="G113" s="2">
        <f>SUMIF(B114:B120,B113,G114:G120)</f>
        <v>0</v>
      </c>
      <c r="H113" s="2"/>
      <c r="I113" s="2"/>
      <c r="J113" s="2"/>
    </row>
    <row r="114" spans="1:10">
      <c r="A114" s="3" t="s">
        <v>244</v>
      </c>
      <c r="B114" s="3" t="s">
        <v>245</v>
      </c>
      <c r="C114" s="3" t="s">
        <v>246</v>
      </c>
      <c r="D114" s="3" t="s">
        <v>17</v>
      </c>
      <c r="E114" s="3">
        <v>1</v>
      </c>
      <c r="F114" s="3"/>
      <c r="G114" s="3" t="str">
        <f t="shared" ref="G114:G120" si="9">IF(OR(NOT(ISNUMBER(E114)),F114=""),"",E114*F114)</f>
        <v/>
      </c>
      <c r="H114" s="3"/>
      <c r="I114" s="3"/>
      <c r="J114" s="3"/>
    </row>
    <row r="115" spans="1:10" ht="24">
      <c r="A115" s="3" t="s">
        <v>247</v>
      </c>
      <c r="B115" s="3" t="s">
        <v>245</v>
      </c>
      <c r="C115" s="3" t="s">
        <v>248</v>
      </c>
      <c r="D115" s="3" t="s">
        <v>249</v>
      </c>
      <c r="E115" s="15" t="s">
        <v>48</v>
      </c>
      <c r="F115" s="3"/>
      <c r="G115" s="3" t="str">
        <f t="shared" si="9"/>
        <v/>
      </c>
      <c r="H115" s="3"/>
      <c r="I115" s="3"/>
      <c r="J115" s="3"/>
    </row>
    <row r="116" spans="1:10" ht="24">
      <c r="A116" s="3" t="s">
        <v>250</v>
      </c>
      <c r="B116" s="3" t="s">
        <v>245</v>
      </c>
      <c r="C116" s="3" t="s">
        <v>251</v>
      </c>
      <c r="D116" s="3" t="s">
        <v>249</v>
      </c>
      <c r="E116" s="15" t="s">
        <v>48</v>
      </c>
      <c r="F116" s="3"/>
      <c r="G116" s="3" t="str">
        <f t="shared" si="9"/>
        <v/>
      </c>
      <c r="H116" s="3"/>
      <c r="I116" s="3"/>
      <c r="J116" s="3"/>
    </row>
    <row r="117" spans="1:10" ht="24">
      <c r="A117" s="3" t="s">
        <v>252</v>
      </c>
      <c r="B117" s="3" t="s">
        <v>245</v>
      </c>
      <c r="C117" s="3" t="s">
        <v>253</v>
      </c>
      <c r="D117" s="3" t="s">
        <v>24</v>
      </c>
      <c r="E117" s="15" t="s">
        <v>48</v>
      </c>
      <c r="F117" s="3"/>
      <c r="G117" s="3" t="str">
        <f t="shared" si="9"/>
        <v/>
      </c>
      <c r="H117" s="3"/>
      <c r="I117" s="3"/>
      <c r="J117" s="3"/>
    </row>
    <row r="118" spans="1:10" ht="24">
      <c r="A118" s="3" t="s">
        <v>254</v>
      </c>
      <c r="B118" s="3" t="s">
        <v>245</v>
      </c>
      <c r="C118" s="3" t="s">
        <v>255</v>
      </c>
      <c r="D118" s="3" t="s">
        <v>249</v>
      </c>
      <c r="E118" s="15" t="s">
        <v>48</v>
      </c>
      <c r="F118" s="3"/>
      <c r="G118" s="3" t="str">
        <f t="shared" si="9"/>
        <v/>
      </c>
      <c r="H118" s="3"/>
      <c r="I118" s="3"/>
      <c r="J118" s="3"/>
    </row>
    <row r="119" spans="1:10" ht="24">
      <c r="A119" s="3" t="s">
        <v>256</v>
      </c>
      <c r="B119" s="3" t="s">
        <v>245</v>
      </c>
      <c r="C119" s="3" t="s">
        <v>257</v>
      </c>
      <c r="D119" s="3" t="s">
        <v>249</v>
      </c>
      <c r="E119" s="15" t="s">
        <v>48</v>
      </c>
      <c r="F119" s="3"/>
      <c r="G119" s="3" t="str">
        <f t="shared" si="9"/>
        <v/>
      </c>
      <c r="H119" s="3"/>
      <c r="I119" s="3"/>
      <c r="J119" s="3"/>
    </row>
    <row r="120" spans="1:10" ht="24">
      <c r="A120" s="3" t="s">
        <v>258</v>
      </c>
      <c r="B120" s="3" t="s">
        <v>245</v>
      </c>
      <c r="C120" s="3" t="s">
        <v>259</v>
      </c>
      <c r="D120" s="3" t="s">
        <v>249</v>
      </c>
      <c r="E120" s="15" t="s">
        <v>48</v>
      </c>
      <c r="F120" s="3"/>
      <c r="G120" s="3" t="str">
        <f t="shared" si="9"/>
        <v/>
      </c>
      <c r="H120" s="3"/>
      <c r="I120" s="3"/>
      <c r="J120" s="3"/>
    </row>
    <row r="121" spans="1:10" ht="28.9">
      <c r="A121" s="2" t="s">
        <v>260</v>
      </c>
      <c r="B121" s="2" t="s">
        <v>261</v>
      </c>
      <c r="C121" s="2"/>
      <c r="D121" s="2"/>
      <c r="E121" s="2"/>
      <c r="F121" s="2"/>
      <c r="G121" s="2">
        <f>SUMIF(B122:B131,B121,G122:G131)</f>
        <v>0</v>
      </c>
      <c r="H121" s="2"/>
      <c r="I121" s="2"/>
      <c r="J121" s="2"/>
    </row>
    <row r="122" spans="1:10">
      <c r="A122" s="3" t="s">
        <v>262</v>
      </c>
      <c r="B122" s="3" t="s">
        <v>263</v>
      </c>
      <c r="C122" s="3" t="s">
        <v>264</v>
      </c>
      <c r="D122" s="3" t="s">
        <v>17</v>
      </c>
      <c r="E122" s="3">
        <v>1</v>
      </c>
      <c r="F122" s="3"/>
      <c r="G122" s="3" t="str">
        <f t="shared" ref="G122:G131" si="10">IF(OR(NOT(ISNUMBER(E122)),F122=""),"",E122*F122)</f>
        <v/>
      </c>
      <c r="H122" s="3"/>
      <c r="I122" s="3"/>
      <c r="J122" s="3"/>
    </row>
    <row r="123" spans="1:10">
      <c r="A123" s="3" t="s">
        <v>265</v>
      </c>
      <c r="B123" s="3" t="s">
        <v>263</v>
      </c>
      <c r="C123" s="3" t="s">
        <v>266</v>
      </c>
      <c r="D123" s="3" t="s">
        <v>17</v>
      </c>
      <c r="E123" s="3">
        <v>1</v>
      </c>
      <c r="F123" s="3"/>
      <c r="G123" s="3" t="str">
        <f t="shared" si="10"/>
        <v/>
      </c>
      <c r="H123" s="3"/>
      <c r="I123" s="3"/>
      <c r="J123" s="3"/>
    </row>
    <row r="124" spans="1:10">
      <c r="A124" s="3" t="s">
        <v>267</v>
      </c>
      <c r="B124" s="3" t="s">
        <v>263</v>
      </c>
      <c r="C124" s="3" t="s">
        <v>268</v>
      </c>
      <c r="D124" s="3" t="s">
        <v>17</v>
      </c>
      <c r="E124" s="3">
        <v>1</v>
      </c>
      <c r="F124" s="3"/>
      <c r="G124" s="3" t="str">
        <f t="shared" si="10"/>
        <v/>
      </c>
      <c r="H124" s="3"/>
      <c r="I124" s="3"/>
      <c r="J124" s="3"/>
    </row>
    <row r="125" spans="1:10">
      <c r="A125" s="3" t="s">
        <v>269</v>
      </c>
      <c r="B125" s="3" t="s">
        <v>263</v>
      </c>
      <c r="C125" s="3" t="s">
        <v>270</v>
      </c>
      <c r="D125" s="3" t="s">
        <v>17</v>
      </c>
      <c r="E125" s="3">
        <v>1</v>
      </c>
      <c r="F125" s="3"/>
      <c r="G125" s="3" t="str">
        <f t="shared" si="10"/>
        <v/>
      </c>
      <c r="H125" s="3"/>
      <c r="I125" s="3"/>
      <c r="J125" s="3"/>
    </row>
    <row r="126" spans="1:10">
      <c r="A126" s="3" t="s">
        <v>271</v>
      </c>
      <c r="B126" s="3" t="s">
        <v>263</v>
      </c>
      <c r="C126" s="3" t="s">
        <v>272</v>
      </c>
      <c r="D126" s="3" t="s">
        <v>17</v>
      </c>
      <c r="E126" s="3">
        <v>1</v>
      </c>
      <c r="F126" s="3"/>
      <c r="G126" s="3" t="str">
        <f t="shared" si="10"/>
        <v/>
      </c>
      <c r="H126" s="3"/>
      <c r="I126" s="3"/>
      <c r="J126" s="3"/>
    </row>
    <row r="127" spans="1:10">
      <c r="A127" s="3" t="s">
        <v>273</v>
      </c>
      <c r="B127" s="3" t="s">
        <v>263</v>
      </c>
      <c r="C127" s="3" t="s">
        <v>274</v>
      </c>
      <c r="D127" s="3" t="s">
        <v>17</v>
      </c>
      <c r="E127" s="3">
        <v>1</v>
      </c>
      <c r="F127" s="3"/>
      <c r="G127" s="3" t="str">
        <f t="shared" si="10"/>
        <v/>
      </c>
      <c r="H127" s="3"/>
      <c r="I127" s="3"/>
      <c r="J127" s="3"/>
    </row>
    <row r="128" spans="1:10">
      <c r="A128" s="3" t="s">
        <v>275</v>
      </c>
      <c r="B128" s="3" t="s">
        <v>263</v>
      </c>
      <c r="C128" s="3" t="s">
        <v>276</v>
      </c>
      <c r="D128" s="3" t="s">
        <v>17</v>
      </c>
      <c r="E128" s="3">
        <v>1</v>
      </c>
      <c r="F128" s="3"/>
      <c r="G128" s="3" t="str">
        <f t="shared" si="10"/>
        <v/>
      </c>
      <c r="H128" s="3"/>
      <c r="I128" s="3"/>
      <c r="J128" s="3"/>
    </row>
    <row r="129" spans="1:10">
      <c r="A129" s="3" t="s">
        <v>277</v>
      </c>
      <c r="B129" s="3" t="s">
        <v>263</v>
      </c>
      <c r="C129" s="3" t="s">
        <v>278</v>
      </c>
      <c r="D129" s="3" t="s">
        <v>17</v>
      </c>
      <c r="E129" s="3">
        <v>1</v>
      </c>
      <c r="F129" s="3"/>
      <c r="G129" s="3" t="str">
        <f t="shared" si="10"/>
        <v/>
      </c>
      <c r="H129" s="3"/>
      <c r="I129" s="3"/>
      <c r="J129" s="3"/>
    </row>
    <row r="130" spans="1:10">
      <c r="A130" s="3" t="s">
        <v>279</v>
      </c>
      <c r="B130" s="3" t="s">
        <v>263</v>
      </c>
      <c r="C130" s="3" t="s">
        <v>280</v>
      </c>
      <c r="D130" s="3" t="s">
        <v>17</v>
      </c>
      <c r="E130" s="3">
        <v>1</v>
      </c>
      <c r="F130" s="3"/>
      <c r="G130" s="3" t="str">
        <f t="shared" si="10"/>
        <v/>
      </c>
      <c r="H130" s="3"/>
      <c r="I130" s="3"/>
      <c r="J130" s="3"/>
    </row>
    <row r="131" spans="1:10" ht="8.4499999999999993" customHeight="1">
      <c r="A131" s="3" t="s">
        <v>281</v>
      </c>
      <c r="B131" s="3" t="s">
        <v>263</v>
      </c>
      <c r="C131" s="3" t="s">
        <v>282</v>
      </c>
      <c r="D131" s="3" t="s">
        <v>17</v>
      </c>
      <c r="E131" s="3">
        <v>1</v>
      </c>
      <c r="F131" s="3"/>
      <c r="G131" s="3" t="str">
        <f t="shared" si="10"/>
        <v/>
      </c>
      <c r="H131" s="3"/>
      <c r="I131" s="3"/>
      <c r="J131" s="3"/>
    </row>
    <row r="132" spans="1:10">
      <c r="A132" s="2" t="s">
        <v>283</v>
      </c>
      <c r="B132" s="2" t="s">
        <v>284</v>
      </c>
      <c r="C132" s="2"/>
      <c r="D132" s="2"/>
      <c r="E132" s="2"/>
      <c r="F132" s="2"/>
      <c r="G132" s="2">
        <f>SUMIF(B133:B133,B132,G133:G133)</f>
        <v>0</v>
      </c>
      <c r="H132" s="2"/>
      <c r="I132" s="2"/>
      <c r="J132" s="2"/>
    </row>
    <row r="133" spans="1:10" ht="28.9">
      <c r="A133" s="4" t="s">
        <v>285</v>
      </c>
      <c r="B133" s="4" t="s">
        <v>286</v>
      </c>
      <c r="C133" s="4" t="s">
        <v>287</v>
      </c>
      <c r="D133" s="4" t="s">
        <v>17</v>
      </c>
      <c r="E133" s="4">
        <v>1</v>
      </c>
      <c r="F133" s="4"/>
      <c r="G133" s="4" t="str">
        <f>IF(OR(NOT(ISNUMBER(E133)),F133=""),"",E133*F133)</f>
        <v/>
      </c>
      <c r="H133" s="4"/>
      <c r="I133" s="4"/>
      <c r="J133" s="4" t="s">
        <v>288</v>
      </c>
    </row>
    <row r="137" spans="1:10" ht="15.6">
      <c r="A137" s="18" t="s">
        <v>289</v>
      </c>
      <c r="B137" s="18"/>
      <c r="C137" s="18"/>
      <c r="D137" s="18"/>
      <c r="E137" s="18"/>
      <c r="F137" s="18"/>
      <c r="G137" s="18"/>
    </row>
    <row r="138" spans="1:10">
      <c r="A138" s="5" t="s">
        <v>3</v>
      </c>
      <c r="B138" s="5" t="s">
        <v>290</v>
      </c>
    </row>
    <row r="139" spans="1:10">
      <c r="A139" s="6" t="s">
        <v>13</v>
      </c>
      <c r="B139" s="7">
        <f>G5</f>
        <v>0</v>
      </c>
    </row>
    <row r="140" spans="1:10">
      <c r="A140" s="6" t="s">
        <v>44</v>
      </c>
      <c r="B140" s="7">
        <f>G19</f>
        <v>0</v>
      </c>
    </row>
    <row r="141" spans="1:10">
      <c r="A141" s="6" t="s">
        <v>72</v>
      </c>
      <c r="B141" s="7">
        <f>G32</f>
        <v>0</v>
      </c>
    </row>
    <row r="142" spans="1:10">
      <c r="A142" s="6" t="s">
        <v>92</v>
      </c>
      <c r="B142" s="7">
        <f>G42</f>
        <v>0</v>
      </c>
    </row>
    <row r="143" spans="1:10">
      <c r="A143" s="6" t="s">
        <v>119</v>
      </c>
      <c r="B143" s="7">
        <f>G54</f>
        <v>0</v>
      </c>
    </row>
    <row r="144" spans="1:10">
      <c r="A144" s="6" t="s">
        <v>140</v>
      </c>
      <c r="B144" s="7">
        <f>G64</f>
        <v>0</v>
      </c>
    </row>
    <row r="145" spans="1:2">
      <c r="A145" s="6" t="s">
        <v>169</v>
      </c>
      <c r="B145" s="7">
        <f>G78</f>
        <v>0</v>
      </c>
    </row>
    <row r="146" spans="1:2">
      <c r="A146" s="6" t="s">
        <v>192</v>
      </c>
      <c r="B146" s="7">
        <f>G89</f>
        <v>0</v>
      </c>
    </row>
    <row r="147" spans="1:2">
      <c r="A147" s="6" t="s">
        <v>217</v>
      </c>
      <c r="B147" s="7">
        <f>G101</f>
        <v>0</v>
      </c>
    </row>
    <row r="148" spans="1:2">
      <c r="A148" s="6" t="s">
        <v>243</v>
      </c>
      <c r="B148" s="7">
        <f>G113</f>
        <v>0</v>
      </c>
    </row>
    <row r="149" spans="1:2">
      <c r="A149" s="6" t="s">
        <v>261</v>
      </c>
      <c r="B149" s="7">
        <f>G121</f>
        <v>0</v>
      </c>
    </row>
    <row r="150" spans="1:2">
      <c r="A150" s="6" t="s">
        <v>284</v>
      </c>
      <c r="B150" s="7">
        <f>G132</f>
        <v>0</v>
      </c>
    </row>
    <row r="151" spans="1:2">
      <c r="A151" s="8" t="s">
        <v>291</v>
      </c>
      <c r="B151" s="9">
        <f>SUM(B139:B150)</f>
        <v>0</v>
      </c>
    </row>
    <row r="152" spans="1:2">
      <c r="A152" s="6" t="s">
        <v>292</v>
      </c>
      <c r="B152" s="7">
        <f>B151*18%</f>
        <v>0</v>
      </c>
    </row>
    <row r="153" spans="1:2" ht="15.6">
      <c r="A153" s="10" t="s">
        <v>293</v>
      </c>
      <c r="B153" s="11">
        <f>B151+B152</f>
        <v>0</v>
      </c>
    </row>
  </sheetData>
  <autoFilter ref="A4:J133" xr:uid="{00000000-0009-0000-0000-000000000000}"/>
  <mergeCells count="3">
    <mergeCell ref="A1:J1"/>
    <mergeCell ref="A2:J2"/>
    <mergeCell ref="A137:G137"/>
  </mergeCells>
  <dataValidations count="1">
    <dataValidation type="list" allowBlank="1" sqref="I5:I133" xr:uid="{00000000-0002-0000-0000-000000000000}">
      <formula1>"Incluido,Excluido,Requerido por el proveedor"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"/>
  <sheetViews>
    <sheetView showGridLines="0" zoomScaleNormal="100" workbookViewId="0"/>
  </sheetViews>
  <sheetFormatPr defaultColWidth="8.85546875" defaultRowHeight="14.45"/>
  <cols>
    <col min="1" max="1" width="10" customWidth="1"/>
    <col min="2" max="2" width="110" customWidth="1"/>
  </cols>
  <sheetData>
    <row r="1" spans="1:2" ht="17.25" customHeight="1">
      <c r="A1" s="12" t="s">
        <v>294</v>
      </c>
      <c r="B1" s="13"/>
    </row>
    <row r="2" spans="1:2" ht="14.25" customHeight="1">
      <c r="A2" s="14" t="s">
        <v>12</v>
      </c>
      <c r="B2" s="13" t="s">
        <v>295</v>
      </c>
    </row>
    <row r="3" spans="1:2" ht="14.25" customHeight="1">
      <c r="A3" s="14" t="s">
        <v>43</v>
      </c>
      <c r="B3" s="13" t="s">
        <v>296</v>
      </c>
    </row>
    <row r="4" spans="1:2" ht="28.5" customHeight="1">
      <c r="A4" s="14" t="s">
        <v>71</v>
      </c>
      <c r="B4" s="13" t="s">
        <v>297</v>
      </c>
    </row>
    <row r="5" spans="1:2" ht="28.5" customHeight="1">
      <c r="A5" s="14" t="s">
        <v>91</v>
      </c>
      <c r="B5" s="13" t="s">
        <v>298</v>
      </c>
    </row>
    <row r="6" spans="1:2" ht="14.25" customHeight="1">
      <c r="A6" s="14" t="s">
        <v>118</v>
      </c>
      <c r="B6" s="13" t="s">
        <v>299</v>
      </c>
    </row>
    <row r="7" spans="1:2" ht="14.25" customHeight="1">
      <c r="A7" s="14" t="s">
        <v>139</v>
      </c>
      <c r="B7" s="13" t="s">
        <v>300</v>
      </c>
    </row>
    <row r="8" spans="1:2" ht="14.25" customHeight="1">
      <c r="A8" s="14" t="s">
        <v>168</v>
      </c>
      <c r="B8" s="13" t="s">
        <v>301</v>
      </c>
    </row>
    <row r="9" spans="1:2" ht="27.75" customHeight="1">
      <c r="A9" s="14" t="s">
        <v>191</v>
      </c>
      <c r="B9" s="13" t="s">
        <v>302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19E7554E0AE348A732612322F0B92F" ma:contentTypeVersion="19" ma:contentTypeDescription="Create a new document." ma:contentTypeScope="" ma:versionID="5291146555eea63eebd268d7f9a09241">
  <xsd:schema xmlns:xsd="http://www.w3.org/2001/XMLSchema" xmlns:xs="http://www.w3.org/2001/XMLSchema" xmlns:p="http://schemas.microsoft.com/office/2006/metadata/properties" xmlns:ns2="dbc58c3a-cb88-4256-8188-f972d4947aaf" xmlns:ns3="a3e765a3-304e-41c9-b6cb-86b1645a5c2d" targetNamespace="http://schemas.microsoft.com/office/2006/metadata/properties" ma:root="true" ma:fieldsID="92a3f96839a14c17bcd8a1f38154bdd6" ns2:_="" ns3:_="">
    <xsd:import namespace="dbc58c3a-cb88-4256-8188-f972d4947aaf"/>
    <xsd:import namespace="a3e765a3-304e-41c9-b6cb-86b1645a5c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c58c3a-cb88-4256-8188-f972d4947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1616629-9183-4d38-9e3a-f9db27d53a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e765a3-304e-41c9-b6cb-86b1645a5c2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5af6b61-8c43-46a7-a83a-52db77eca6f7}" ma:internalName="TaxCatchAll" ma:showField="CatchAllData" ma:web="a3e765a3-304e-41c9-b6cb-86b1645a5c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bc58c3a-cb88-4256-8188-f972d4947aaf">
      <Terms xmlns="http://schemas.microsoft.com/office/infopath/2007/PartnerControls"/>
    </lcf76f155ced4ddcb4097134ff3c332f>
    <TaxCatchAll xmlns="a3e765a3-304e-41c9-b6cb-86b1645a5c2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06D77B-3976-4F6D-9530-C37CF5CD29A7}"/>
</file>

<file path=customXml/itemProps2.xml><?xml version="1.0" encoding="utf-8"?>
<ds:datastoreItem xmlns:ds="http://schemas.openxmlformats.org/officeDocument/2006/customXml" ds:itemID="{8098017B-EF8F-4487-93CA-62DDFB78CFE0}"/>
</file>

<file path=customXml/itemProps3.xml><?xml version="1.0" encoding="utf-8"?>
<ds:datastoreItem xmlns:ds="http://schemas.openxmlformats.org/officeDocument/2006/customXml" ds:itemID="{39DB01D1-577E-4C07-A9C9-D62C5C8A70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Ganoza, Ximena (CIP)</cp:lastModifiedBy>
  <cp:revision>0</cp:revision>
  <dcterms:created xsi:type="dcterms:W3CDTF">2026-08-25T19:08:57Z</dcterms:created>
  <dcterms:modified xsi:type="dcterms:W3CDTF">2026-08-27T19:30:12Z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0x0101009119E7554E0AE348A732612322F0B92F</vt:lpwstr>
  </property>
  <property fmtid="{D5CDD505-2E9C-101B-9397-08002B2CF9AE}" pid="3" name="MediaServiceImageTags">
    <vt:lpwstr/>
  </property>
</Properties>
</file>